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-30" yWindow="-150" windowWidth="25605" windowHeight="16095" tabRatio="500"/>
  </bookViews>
  <sheets>
    <sheet name="Sheet1" sheetId="1" r:id="rId1"/>
  </sheets>
  <definedNames>
    <definedName name="gourleydata_tues" localSheetId="0">Sheet1!$A$1:$M$113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57" i="1" l="1"/>
  <c r="N87" i="1"/>
  <c r="M87" i="1"/>
  <c r="L87" i="1"/>
  <c r="M57" i="1"/>
  <c r="J57" i="1"/>
  <c r="J56" i="1"/>
  <c r="J55" i="1"/>
  <c r="J54" i="1"/>
  <c r="O87" i="1" s="1"/>
  <c r="J53" i="1"/>
  <c r="J52" i="1"/>
  <c r="O86" i="1"/>
  <c r="N86" i="1"/>
  <c r="L86" i="1"/>
  <c r="M86" i="1"/>
  <c r="N57" i="1" l="1"/>
</calcChain>
</file>

<file path=xl/connections.xml><?xml version="1.0" encoding="utf-8"?>
<connections xmlns="http://schemas.openxmlformats.org/spreadsheetml/2006/main">
  <connection id="1" name="gourleydata-tues.txt" type="6" refreshedVersion="0" background="1" saveData="1">
    <textPr fileType="mac" sourceFile="Macintosh HD:Users:rmorelli:Desktop:gourleydata-tues.txt" comma="1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<sst xmlns="http://schemas.openxmlformats.org/spreadsheetml/2006/main" count="618" uniqueCount="60">
  <si>
    <t>Number</t>
  </si>
  <si>
    <t>Com_Name</t>
  </si>
  <si>
    <t>Year</t>
  </si>
  <si>
    <t>Student</t>
  </si>
  <si>
    <t>Stride</t>
  </si>
  <si>
    <t>Paces</t>
  </si>
  <si>
    <t>Angle</t>
  </si>
  <si>
    <t>Diam</t>
  </si>
  <si>
    <t>Circ</t>
  </si>
  <si>
    <t>Height</t>
  </si>
  <si>
    <t>Pin Oak</t>
  </si>
  <si>
    <t>msweth</t>
  </si>
  <si>
    <t>wmorri</t>
  </si>
  <si>
    <t>Columnar Sugar Maple</t>
  </si>
  <si>
    <t>ckenny</t>
  </si>
  <si>
    <t>Sweet Gum</t>
  </si>
  <si>
    <t>sroman</t>
  </si>
  <si>
    <t>btevna</t>
  </si>
  <si>
    <t>cnaylo</t>
  </si>
  <si>
    <t>Linen sp.</t>
  </si>
  <si>
    <t>Norway Maple</t>
  </si>
  <si>
    <t>Red Oak</t>
  </si>
  <si>
    <t>nhurwi</t>
  </si>
  <si>
    <t>jduffy</t>
  </si>
  <si>
    <t>pshea</t>
  </si>
  <si>
    <t>hmayko</t>
  </si>
  <si>
    <t>vlinev</t>
  </si>
  <si>
    <t>ekuhnh</t>
  </si>
  <si>
    <t>nbahga</t>
  </si>
  <si>
    <t>Silver Maple</t>
  </si>
  <si>
    <t>jgourl</t>
  </si>
  <si>
    <t>Norway Spruce</t>
  </si>
  <si>
    <t>Eastern White Pine</t>
  </si>
  <si>
    <t>jbaird</t>
  </si>
  <si>
    <t>day</t>
  </si>
  <si>
    <t>Tuesday</t>
  </si>
  <si>
    <t>sshres</t>
  </si>
  <si>
    <t>Thursday</t>
  </si>
  <si>
    <t>bwatts</t>
  </si>
  <si>
    <t>pchara</t>
  </si>
  <si>
    <t>rmurra</t>
  </si>
  <si>
    <t>mmmyoth</t>
  </si>
  <si>
    <t>jbrown</t>
  </si>
  <si>
    <t>tkavan</t>
  </si>
  <si>
    <t>agotts</t>
  </si>
  <si>
    <t>hhawki</t>
  </si>
  <si>
    <t>sbunya</t>
  </si>
  <si>
    <t>ekim</t>
  </si>
  <si>
    <t>Sugar Maple</t>
  </si>
  <si>
    <t>rswetz</t>
  </si>
  <si>
    <t>tgende</t>
  </si>
  <si>
    <t>jwick</t>
  </si>
  <si>
    <t>AVG Diam</t>
  </si>
  <si>
    <t>STD Diam</t>
  </si>
  <si>
    <t>AVG Height</t>
  </si>
  <si>
    <t>STDev Height</t>
  </si>
  <si>
    <t>StDev Diam</t>
  </si>
  <si>
    <t xml:space="preserve"> </t>
  </si>
  <si>
    <t>year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</si>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</sst>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1" fontId="5" fillId="4" borderId="1" xfId="0" applyNumberFormat="1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164" fontId="0" fillId="4" borderId="1" xfId="0" applyNumberFormat="1" applyFill="1" applyBorder="1" applyAlignment="1">
      <alignment horizontal="center" wrapText="1"/>
    </xf>
    <xf numFmtId="2" fontId="0" fillId="4" borderId="1" xfId="0" applyNumberFormat="1" applyFont="1" applyFill="1" applyBorder="1" applyAlignment="1">
      <alignment horizontal="center"/>
    </xf>
    <xf numFmtId="1" fontId="0" fillId="4" borderId="1" xfId="0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Columnar Sugar Maple #613 - Diameter</a:t>
            </a:r>
            <a:r>
              <a:rPr lang="en-US" sz="1400" baseline="0"/>
              <a:t>  </a:t>
            </a:r>
            <a:endParaRPr lang="en-US" sz="1400"/>
          </a:p>
        </c:rich>
      </c:tx>
      <c:layout>
        <c:manualLayout>
          <c:xMode val="edge"/>
          <c:yMode val="edge"/>
          <c:x val="0.15230947715064913"/>
          <c:y val="2.01257781901537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31023162834503"/>
          <c:y val="0.22280504222055475"/>
          <c:w val="0.78660146075743653"/>
          <c:h val="0.5444569724332303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11169125344961234"/>
                  <c:y val="-5.4709234008127959E-2"/>
                </c:manualLayout>
              </c:layout>
              <c:numFmt formatCode="General" sourceLinked="0"/>
            </c:trendlineLbl>
          </c:trendline>
          <c:errBars>
            <c:errDir val="y"/>
            <c:errBarType val="both"/>
            <c:errValType val="cust"/>
            <c:noEndCap val="1"/>
            <c:plus>
              <c:numRef>
                <c:f>Sheet1!$M$86:$M$88</c:f>
                <c:numCache>
                  <c:formatCode>General</c:formatCode>
                  <c:ptCount val="3"/>
                  <c:pt idx="0">
                    <c:v>1.5223373445522752</c:v>
                  </c:pt>
                  <c:pt idx="1">
                    <c:v>4.7770700000000028</c:v>
                  </c:pt>
                  <c:pt idx="2">
                    <c:v>0</c:v>
                  </c:pt>
                </c:numCache>
              </c:numRef>
            </c:plus>
            <c:minus>
              <c:numRef>
                <c:f>Sheet1!$M$86:$M$88</c:f>
                <c:numCache>
                  <c:formatCode>General</c:formatCode>
                  <c:ptCount val="3"/>
                  <c:pt idx="0">
                    <c:v>1.5223373445522752</c:v>
                  </c:pt>
                  <c:pt idx="1">
                    <c:v>4.7770700000000028</c:v>
                  </c:pt>
                  <c:pt idx="2">
                    <c:v>0</c:v>
                  </c:pt>
                </c:numCache>
              </c:numRef>
            </c:minus>
          </c:errBars>
          <c:xVal>
            <c:numRef>
              <c:f>Sheet1!$P$86:$P$88</c:f>
              <c:numCache>
                <c:formatCode>General</c:formatCode>
                <c:ptCount val="3"/>
                <c:pt idx="0">
                  <c:v>2011</c:v>
                </c:pt>
                <c:pt idx="1">
                  <c:v>2010</c:v>
                </c:pt>
                <c:pt idx="2">
                  <c:v>1998</c:v>
                </c:pt>
              </c:numCache>
            </c:numRef>
          </c:xVal>
          <c:yVal>
            <c:numRef>
              <c:f>Sheet1!$L$86:$L$88</c:f>
              <c:numCache>
                <c:formatCode>0.0</c:formatCode>
                <c:ptCount val="3"/>
                <c:pt idx="0">
                  <c:v>22.062375517241374</c:v>
                </c:pt>
                <c:pt idx="1">
                  <c:v>19.904454999999999</c:v>
                </c:pt>
                <c:pt idx="2">
                  <c:v>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364672"/>
        <c:axId val="86365248"/>
      </c:scatterChart>
      <c:valAx>
        <c:axId val="86364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6365248"/>
        <c:crosses val="autoZero"/>
        <c:crossBetween val="midCat"/>
      </c:valAx>
      <c:valAx>
        <c:axId val="8636524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Diamer (cm)</a:t>
                </a:r>
              </a:p>
            </c:rich>
          </c:tx>
          <c:layout>
            <c:manualLayout>
              <c:xMode val="edge"/>
              <c:yMode val="edge"/>
              <c:x val="2.1993125560831918E-2"/>
              <c:y val="0.3178746490468852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863646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Columnar Sugar Maple #613 - Calculated</a:t>
            </a:r>
            <a:r>
              <a:rPr lang="en-US" sz="1400" baseline="0"/>
              <a:t> Tree Height</a:t>
            </a:r>
            <a:r>
              <a:rPr lang="en-US" sz="1400"/>
              <a:t>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86850188876248"/>
          <c:y val="0.26910718821437646"/>
          <c:w val="0.78876442849856521"/>
          <c:h val="0.5107044280755227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10600194507247472"/>
                  <c:y val="-6.8486580306493947E-2"/>
                </c:manualLayout>
              </c:layout>
              <c:numFmt formatCode="General" sourceLinked="0"/>
            </c:trendlineLbl>
          </c:trendline>
          <c:errBars>
            <c:errDir val="y"/>
            <c:errBarType val="both"/>
            <c:errValType val="cust"/>
            <c:noEndCap val="1"/>
            <c:plus>
              <c:numRef>
                <c:f>Sheet1!$O$86:$O$88</c:f>
                <c:numCache>
                  <c:formatCode>General</c:formatCode>
                  <c:ptCount val="3"/>
                  <c:pt idx="0">
                    <c:v>2.61887282302285</c:v>
                  </c:pt>
                  <c:pt idx="1">
                    <c:v>0.9560318631177539</c:v>
                  </c:pt>
                </c:numCache>
              </c:numRef>
            </c:plus>
            <c:minus>
              <c:numRef>
                <c:f>Sheet1!$O$86:$O$88</c:f>
                <c:numCache>
                  <c:formatCode>General</c:formatCode>
                  <c:ptCount val="3"/>
                  <c:pt idx="0">
                    <c:v>2.61887282302285</c:v>
                  </c:pt>
                  <c:pt idx="1">
                    <c:v>0.9560318631177539</c:v>
                  </c:pt>
                </c:numCache>
              </c:numRef>
            </c:minus>
          </c:errBars>
          <c:xVal>
            <c:numRef>
              <c:f>Sheet1!$P$86:$P$88</c:f>
              <c:numCache>
                <c:formatCode>General</c:formatCode>
                <c:ptCount val="3"/>
                <c:pt idx="0">
                  <c:v>2011</c:v>
                </c:pt>
                <c:pt idx="1">
                  <c:v>2010</c:v>
                </c:pt>
                <c:pt idx="2">
                  <c:v>1998</c:v>
                </c:pt>
              </c:numCache>
            </c:numRef>
          </c:xVal>
          <c:yVal>
            <c:numRef>
              <c:f>Sheet1!$N$86:$N$88</c:f>
              <c:numCache>
                <c:formatCode>0.0</c:formatCode>
                <c:ptCount val="3"/>
                <c:pt idx="0">
                  <c:v>16.041089655172414</c:v>
                </c:pt>
                <c:pt idx="1">
                  <c:v>11.884164999999999</c:v>
                </c:pt>
                <c:pt idx="2">
                  <c:v>9.8000000000000007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366976"/>
        <c:axId val="86367552"/>
      </c:scatterChart>
      <c:valAx>
        <c:axId val="86366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6367552"/>
        <c:crosses val="autoZero"/>
        <c:crossBetween val="midCat"/>
      </c:valAx>
      <c:valAx>
        <c:axId val="8636755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Height (m)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863669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42862</xdr:colOff>
      <xdr:row>57</xdr:row>
      <xdr:rowOff>133350</xdr:rowOff>
    </xdr:from>
    <xdr:to>
      <xdr:col>14</xdr:col>
      <xdr:colOff>800100</xdr:colOff>
      <xdr:row>70</xdr:row>
      <xdr:rowOff>57151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119062</xdr:colOff>
      <xdr:row>71</xdr:row>
      <xdr:rowOff>19051</xdr:rowOff>
    </xdr:from>
    <xdr:to>
      <xdr:col>14</xdr:col>
      <xdr:colOff>809625</xdr:colOff>
      <xdr:row>82</xdr:row>
      <xdr:rowOff>180976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gourleydata-tues" connectionId="1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8"/>
  <sheetViews>
    <sheetView showGridLines="0" tabSelected="1" workbookViewId="0">
      <pane ySplit="1" topLeftCell="A50" activePane="bottomLeft" state="frozen"/>
      <selection pane="bottomLeft" activeCell="E59" sqref="E59"/>
    </sheetView>
  </sheetViews>
  <sheetFormatPr defaultColWidth="11" defaultRowHeight="15.75" x14ac:dyDescent="0.25"/>
  <cols>
    <col min="1" max="1" width="12.25" style="1" customWidth="1"/>
    <col min="2" max="2" width="19.875" style="1" bestFit="1" customWidth="1"/>
    <col min="3" max="3" width="5.125" style="1" bestFit="1" customWidth="1"/>
    <col min="4" max="4" width="16.875" style="1" customWidth="1"/>
    <col min="5" max="5" width="8.5" style="1" customWidth="1"/>
    <col min="6" max="6" width="8.875" style="1" customWidth="1"/>
    <col min="7" max="7" width="5.875" style="1" bestFit="1" customWidth="1"/>
    <col min="8" max="8" width="10.125" style="1" bestFit="1" customWidth="1"/>
    <col min="9" max="9" width="6.125" style="1" bestFit="1" customWidth="1"/>
    <col min="10" max="10" width="10.125" style="1" bestFit="1" customWidth="1"/>
    <col min="11" max="11" width="11" style="1"/>
    <col min="12" max="12" width="11.375" style="1" bestFit="1" customWidth="1"/>
    <col min="13" max="13" width="16.875" style="1" customWidth="1"/>
    <col min="14" max="14" width="15.5" style="1" customWidth="1"/>
    <col min="15" max="15" width="13.75" style="1" customWidth="1"/>
    <col min="16" max="16384" width="11" style="1"/>
  </cols>
  <sheetData>
    <row r="1" spans="1:15" s="3" customFormat="1" ht="21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34</v>
      </c>
      <c r="L1" s="3" t="s">
        <v>52</v>
      </c>
      <c r="M1" s="3" t="s">
        <v>56</v>
      </c>
      <c r="N1" s="3" t="s">
        <v>54</v>
      </c>
      <c r="O1" s="3" t="s">
        <v>55</v>
      </c>
    </row>
    <row r="2" spans="1:15" x14ac:dyDescent="0.25">
      <c r="A2" s="1">
        <v>606</v>
      </c>
      <c r="B2" s="1" t="s">
        <v>15</v>
      </c>
      <c r="C2" s="1">
        <v>2011</v>
      </c>
      <c r="D2" s="1" t="s">
        <v>44</v>
      </c>
      <c r="E2" s="1">
        <v>1.6</v>
      </c>
      <c r="F2" s="1">
        <v>20</v>
      </c>
      <c r="G2" s="1">
        <v>30</v>
      </c>
      <c r="H2" s="1">
        <v>57.324840000000002</v>
      </c>
      <c r="I2" s="1">
        <v>180</v>
      </c>
      <c r="J2" s="1">
        <v>20.33521</v>
      </c>
      <c r="K2" s="1" t="s">
        <v>37</v>
      </c>
    </row>
    <row r="3" spans="1:15" x14ac:dyDescent="0.25">
      <c r="A3" s="1">
        <v>606</v>
      </c>
      <c r="B3" s="1" t="s">
        <v>15</v>
      </c>
      <c r="C3" s="1">
        <v>2011</v>
      </c>
      <c r="D3" s="1" t="s">
        <v>47</v>
      </c>
      <c r="E3" s="1">
        <v>1.25</v>
      </c>
      <c r="F3" s="1">
        <v>22</v>
      </c>
      <c r="G3" s="1">
        <v>33</v>
      </c>
      <c r="H3" s="1">
        <v>56.369430000000001</v>
      </c>
      <c r="I3" s="1">
        <v>177</v>
      </c>
      <c r="J3" s="1">
        <v>19.47871</v>
      </c>
      <c r="K3" s="1" t="s">
        <v>37</v>
      </c>
    </row>
    <row r="4" spans="1:15" x14ac:dyDescent="0.25">
      <c r="A4" s="1">
        <v>606</v>
      </c>
      <c r="B4" s="1" t="s">
        <v>15</v>
      </c>
      <c r="C4" s="1">
        <v>2011</v>
      </c>
      <c r="D4" s="1" t="s">
        <v>45</v>
      </c>
      <c r="E4" s="1">
        <v>1.67</v>
      </c>
      <c r="F4" s="1">
        <v>19</v>
      </c>
      <c r="G4" s="1">
        <v>33</v>
      </c>
      <c r="H4" s="1">
        <v>55.732480000000002</v>
      </c>
      <c r="I4" s="1">
        <v>175</v>
      </c>
      <c r="J4" s="1">
        <v>22.425699999999999</v>
      </c>
      <c r="K4" s="1" t="s">
        <v>37</v>
      </c>
    </row>
    <row r="5" spans="1:15" x14ac:dyDescent="0.25">
      <c r="A5" s="1">
        <v>606</v>
      </c>
      <c r="B5" s="1" t="s">
        <v>15</v>
      </c>
      <c r="C5" s="1">
        <v>2011</v>
      </c>
      <c r="D5" s="1" t="s">
        <v>51</v>
      </c>
      <c r="E5" s="1">
        <v>1.4</v>
      </c>
      <c r="F5" s="1">
        <v>20</v>
      </c>
      <c r="G5" s="1">
        <v>28.484380000000002</v>
      </c>
      <c r="H5" s="1">
        <v>55.573250000000002</v>
      </c>
      <c r="I5" s="1">
        <v>174.5</v>
      </c>
      <c r="J5" s="1">
        <v>16.97288</v>
      </c>
      <c r="K5" s="1" t="s">
        <v>37</v>
      </c>
    </row>
    <row r="6" spans="1:15" x14ac:dyDescent="0.25">
      <c r="A6" s="1">
        <v>606</v>
      </c>
      <c r="B6" s="1" t="s">
        <v>15</v>
      </c>
      <c r="C6" s="1">
        <v>2011</v>
      </c>
      <c r="D6" s="1" t="s">
        <v>28</v>
      </c>
      <c r="E6" s="1">
        <v>1.24</v>
      </c>
      <c r="F6" s="1">
        <v>45</v>
      </c>
      <c r="G6" s="1">
        <v>26</v>
      </c>
      <c r="H6" s="1">
        <v>16.560510000000001</v>
      </c>
      <c r="I6" s="1">
        <v>52</v>
      </c>
      <c r="J6" s="1">
        <v>28.955480000000001</v>
      </c>
      <c r="K6" s="1" t="s">
        <v>35</v>
      </c>
    </row>
    <row r="7" spans="1:15" x14ac:dyDescent="0.25">
      <c r="A7" s="1">
        <v>606</v>
      </c>
      <c r="B7" s="1" t="s">
        <v>15</v>
      </c>
      <c r="C7" s="1">
        <v>2011</v>
      </c>
      <c r="D7" s="1" t="s">
        <v>49</v>
      </c>
      <c r="E7" s="1">
        <v>1.43</v>
      </c>
      <c r="F7" s="1">
        <v>20</v>
      </c>
      <c r="G7" s="1">
        <v>36</v>
      </c>
      <c r="H7" s="1">
        <v>55.414009999999998</v>
      </c>
      <c r="I7" s="1">
        <v>174</v>
      </c>
      <c r="J7" s="1">
        <v>22.549119999999998</v>
      </c>
      <c r="K7" s="1" t="s">
        <v>37</v>
      </c>
    </row>
    <row r="8" spans="1:15" x14ac:dyDescent="0.25">
      <c r="A8" s="1">
        <v>606</v>
      </c>
      <c r="B8" s="1" t="s">
        <v>15</v>
      </c>
      <c r="C8" s="1">
        <v>2011</v>
      </c>
      <c r="D8" s="1" t="s">
        <v>49</v>
      </c>
      <c r="E8" s="1">
        <v>1.43</v>
      </c>
      <c r="F8" s="1">
        <v>20</v>
      </c>
      <c r="G8" s="1">
        <v>34</v>
      </c>
      <c r="H8" s="1">
        <v>55.573250000000002</v>
      </c>
      <c r="I8" s="1">
        <v>174.5</v>
      </c>
      <c r="J8" s="1">
        <v>21.060939999999999</v>
      </c>
      <c r="K8" s="1" t="s">
        <v>37</v>
      </c>
    </row>
    <row r="9" spans="1:15" x14ac:dyDescent="0.25">
      <c r="A9" s="1">
        <v>606</v>
      </c>
      <c r="B9" s="1" t="s">
        <v>15</v>
      </c>
      <c r="C9" s="1">
        <v>2011</v>
      </c>
      <c r="D9" s="1" t="s">
        <v>46</v>
      </c>
      <c r="E9" s="1">
        <v>1.52</v>
      </c>
      <c r="F9" s="1">
        <v>19</v>
      </c>
      <c r="G9" s="1">
        <v>30</v>
      </c>
      <c r="H9" s="1">
        <v>57.324840000000002</v>
      </c>
      <c r="I9" s="1">
        <v>180</v>
      </c>
      <c r="J9" s="1">
        <v>18.493880000000001</v>
      </c>
      <c r="K9" s="1" t="s">
        <v>37</v>
      </c>
    </row>
    <row r="10" spans="1:15" x14ac:dyDescent="0.25">
      <c r="A10" s="1">
        <v>606</v>
      </c>
      <c r="B10" s="1" t="s">
        <v>15</v>
      </c>
      <c r="C10" s="1">
        <v>2011</v>
      </c>
      <c r="D10" s="1" t="s">
        <v>50</v>
      </c>
      <c r="E10" s="1">
        <v>1.39</v>
      </c>
      <c r="F10" s="1">
        <v>20</v>
      </c>
      <c r="G10" s="1">
        <v>34</v>
      </c>
      <c r="H10" s="1">
        <v>55.573250000000002</v>
      </c>
      <c r="I10" s="1">
        <v>174.5</v>
      </c>
      <c r="J10" s="1">
        <v>20.60134</v>
      </c>
      <c r="K10" s="1" t="s">
        <v>37</v>
      </c>
    </row>
    <row r="11" spans="1:15" x14ac:dyDescent="0.25">
      <c r="A11" s="1">
        <v>607</v>
      </c>
      <c r="B11" s="1" t="s">
        <v>15</v>
      </c>
      <c r="C11" s="1">
        <v>2011</v>
      </c>
      <c r="D11" s="1" t="s">
        <v>33</v>
      </c>
      <c r="E11" s="1">
        <v>1.45</v>
      </c>
      <c r="F11" s="1">
        <v>50</v>
      </c>
      <c r="G11" s="1">
        <v>0</v>
      </c>
      <c r="H11" s="1">
        <v>21.337579999999999</v>
      </c>
      <c r="I11" s="1">
        <v>67</v>
      </c>
      <c r="J11" s="1">
        <v>1.91</v>
      </c>
      <c r="K11" s="1" t="s">
        <v>35</v>
      </c>
    </row>
    <row r="12" spans="1:15" x14ac:dyDescent="0.25">
      <c r="A12" s="1">
        <v>607</v>
      </c>
      <c r="B12" s="1" t="s">
        <v>15</v>
      </c>
      <c r="C12" s="1">
        <v>2011</v>
      </c>
      <c r="D12" s="1" t="s">
        <v>42</v>
      </c>
      <c r="E12" s="1">
        <v>1.54</v>
      </c>
      <c r="F12" s="1">
        <v>16</v>
      </c>
      <c r="G12" s="1">
        <v>39</v>
      </c>
      <c r="H12" s="1">
        <v>50</v>
      </c>
      <c r="I12" s="1">
        <v>157</v>
      </c>
      <c r="J12" s="1">
        <v>21.783080000000002</v>
      </c>
      <c r="K12" s="1" t="s">
        <v>37</v>
      </c>
    </row>
    <row r="13" spans="1:15" x14ac:dyDescent="0.25">
      <c r="A13" s="1">
        <v>607</v>
      </c>
      <c r="B13" s="1" t="s">
        <v>15</v>
      </c>
      <c r="C13" s="1">
        <v>2011</v>
      </c>
      <c r="D13" s="1" t="s">
        <v>30</v>
      </c>
      <c r="E13" s="1">
        <v>1.7</v>
      </c>
      <c r="F13" s="1">
        <v>22</v>
      </c>
      <c r="G13" s="1">
        <v>24</v>
      </c>
      <c r="H13" s="1">
        <v>49.20382</v>
      </c>
      <c r="I13" s="1">
        <v>154.5</v>
      </c>
      <c r="J13" s="1">
        <v>18.571549999999998</v>
      </c>
      <c r="K13" s="1" t="s">
        <v>35</v>
      </c>
    </row>
    <row r="14" spans="1:15" x14ac:dyDescent="0.25">
      <c r="A14" s="1">
        <v>607</v>
      </c>
      <c r="B14" s="1" t="s">
        <v>15</v>
      </c>
      <c r="C14" s="1">
        <v>2011</v>
      </c>
      <c r="D14" s="1" t="s">
        <v>41</v>
      </c>
      <c r="E14" s="1">
        <v>1.25</v>
      </c>
      <c r="F14" s="1">
        <v>18</v>
      </c>
      <c r="G14" s="1">
        <v>40</v>
      </c>
      <c r="H14" s="1">
        <v>50</v>
      </c>
      <c r="I14" s="1">
        <v>157</v>
      </c>
      <c r="J14" s="1">
        <v>20.509740000000001</v>
      </c>
      <c r="K14" s="1" t="s">
        <v>37</v>
      </c>
    </row>
    <row r="15" spans="1:15" x14ac:dyDescent="0.25">
      <c r="A15" s="1">
        <v>607</v>
      </c>
      <c r="B15" s="1" t="s">
        <v>15</v>
      </c>
      <c r="C15" s="1">
        <v>2011</v>
      </c>
      <c r="D15" s="1" t="s">
        <v>11</v>
      </c>
      <c r="E15" s="1">
        <v>1.3</v>
      </c>
      <c r="F15" s="1">
        <v>15</v>
      </c>
      <c r="G15" s="1">
        <v>42</v>
      </c>
      <c r="H15" s="1">
        <v>49.363059999999997</v>
      </c>
      <c r="I15" s="1">
        <v>155</v>
      </c>
      <c r="J15" s="1">
        <v>19.247879999999999</v>
      </c>
      <c r="K15" s="1" t="s">
        <v>35</v>
      </c>
    </row>
    <row r="16" spans="1:15" x14ac:dyDescent="0.25">
      <c r="A16" s="1">
        <v>607</v>
      </c>
      <c r="B16" s="1" t="s">
        <v>15</v>
      </c>
      <c r="C16" s="1">
        <v>2011</v>
      </c>
      <c r="D16" s="1" t="s">
        <v>11</v>
      </c>
      <c r="E16" s="1">
        <v>1.3</v>
      </c>
      <c r="F16" s="1">
        <v>15</v>
      </c>
      <c r="G16" s="1">
        <v>42</v>
      </c>
      <c r="H16" s="1">
        <v>49.363059999999997</v>
      </c>
      <c r="I16" s="1">
        <v>155</v>
      </c>
      <c r="J16" s="1">
        <v>19.247879999999999</v>
      </c>
      <c r="K16" s="1" t="s">
        <v>35</v>
      </c>
    </row>
    <row r="17" spans="1:11" x14ac:dyDescent="0.25">
      <c r="A17" s="1">
        <v>607</v>
      </c>
      <c r="B17" s="1" t="s">
        <v>15</v>
      </c>
      <c r="C17" s="1">
        <v>2011</v>
      </c>
      <c r="D17" s="1" t="s">
        <v>28</v>
      </c>
      <c r="E17" s="1">
        <v>1.24</v>
      </c>
      <c r="F17" s="1">
        <v>60</v>
      </c>
      <c r="G17" s="1">
        <v>36</v>
      </c>
      <c r="H17" s="1">
        <v>15.286619999999999</v>
      </c>
      <c r="I17" s="1">
        <v>48</v>
      </c>
      <c r="J17" s="1">
        <v>55.794759999999997</v>
      </c>
      <c r="K17" s="1" t="s">
        <v>35</v>
      </c>
    </row>
    <row r="18" spans="1:11" x14ac:dyDescent="0.25">
      <c r="A18" s="1">
        <v>607</v>
      </c>
      <c r="B18" s="1" t="s">
        <v>15</v>
      </c>
      <c r="C18" s="1">
        <v>2011</v>
      </c>
      <c r="D18" s="1" t="s">
        <v>40</v>
      </c>
      <c r="E18" s="1">
        <v>1.43</v>
      </c>
      <c r="F18" s="1">
        <v>18</v>
      </c>
      <c r="G18" s="1">
        <v>34</v>
      </c>
      <c r="H18" s="1">
        <v>50.318469999999998</v>
      </c>
      <c r="I18" s="1">
        <v>158</v>
      </c>
      <c r="J18" s="1">
        <v>18.991849999999999</v>
      </c>
      <c r="K18" s="1" t="s">
        <v>37</v>
      </c>
    </row>
    <row r="19" spans="1:11" x14ac:dyDescent="0.25">
      <c r="A19" s="1">
        <v>607</v>
      </c>
      <c r="B19" s="1" t="s">
        <v>15</v>
      </c>
      <c r="C19" s="1">
        <v>2011</v>
      </c>
      <c r="D19" s="1" t="s">
        <v>43</v>
      </c>
      <c r="E19" s="1">
        <v>1.57</v>
      </c>
      <c r="F19" s="1">
        <v>15</v>
      </c>
      <c r="G19" s="1">
        <v>39</v>
      </c>
      <c r="H19" s="1">
        <v>48.407640000000001</v>
      </c>
      <c r="I19" s="1">
        <v>152</v>
      </c>
      <c r="J19" s="1">
        <v>20.990410000000001</v>
      </c>
      <c r="K19" s="1" t="s">
        <v>37</v>
      </c>
    </row>
    <row r="20" spans="1:11" x14ac:dyDescent="0.25">
      <c r="A20" s="1">
        <v>608</v>
      </c>
      <c r="B20" s="1" t="s">
        <v>21</v>
      </c>
      <c r="C20" s="1">
        <v>2011</v>
      </c>
      <c r="D20" s="1" t="s">
        <v>30</v>
      </c>
      <c r="E20" s="1">
        <v>1.7</v>
      </c>
      <c r="F20" s="1">
        <v>450</v>
      </c>
      <c r="G20" s="1">
        <v>37</v>
      </c>
      <c r="H20" s="1">
        <v>7.9617800000000001</v>
      </c>
      <c r="I20" s="1">
        <v>25</v>
      </c>
      <c r="J20" s="1">
        <v>578.38885000000005</v>
      </c>
      <c r="K20" s="1" t="s">
        <v>35</v>
      </c>
    </row>
    <row r="21" spans="1:11" x14ac:dyDescent="0.25">
      <c r="A21" s="1">
        <v>609</v>
      </c>
      <c r="B21" s="1" t="s">
        <v>21</v>
      </c>
      <c r="C21" s="1">
        <v>2011</v>
      </c>
      <c r="D21" s="1" t="s">
        <v>17</v>
      </c>
      <c r="E21" s="1">
        <v>1.29</v>
      </c>
      <c r="F21" s="1">
        <v>21</v>
      </c>
      <c r="G21" s="1">
        <v>46</v>
      </c>
      <c r="H21" s="1">
        <v>63.694270000000003</v>
      </c>
      <c r="I21" s="1">
        <v>200</v>
      </c>
      <c r="J21" s="1">
        <v>29.742519999999999</v>
      </c>
      <c r="K21" s="1" t="s">
        <v>35</v>
      </c>
    </row>
    <row r="22" spans="1:11" x14ac:dyDescent="0.25">
      <c r="A22" s="1">
        <v>609</v>
      </c>
      <c r="B22" s="1" t="s">
        <v>21</v>
      </c>
      <c r="C22" s="1">
        <v>2011</v>
      </c>
      <c r="D22" s="1" t="s">
        <v>17</v>
      </c>
      <c r="E22" s="1">
        <v>1.29</v>
      </c>
      <c r="F22" s="1">
        <v>21</v>
      </c>
      <c r="G22" s="1">
        <v>46</v>
      </c>
      <c r="H22" s="1">
        <v>63.694270000000003</v>
      </c>
      <c r="I22" s="1">
        <v>200</v>
      </c>
      <c r="J22" s="1">
        <v>29.742519999999999</v>
      </c>
      <c r="K22" s="1" t="s">
        <v>35</v>
      </c>
    </row>
    <row r="23" spans="1:11" x14ac:dyDescent="0.25">
      <c r="A23" s="1">
        <v>609</v>
      </c>
      <c r="B23" s="1" t="s">
        <v>21</v>
      </c>
      <c r="C23" s="1">
        <v>2011</v>
      </c>
      <c r="D23" s="1" t="s">
        <v>16</v>
      </c>
      <c r="E23" s="1">
        <v>1.1000000000000001</v>
      </c>
      <c r="F23" s="1">
        <v>22</v>
      </c>
      <c r="G23" s="1">
        <v>40</v>
      </c>
      <c r="H23" s="1">
        <v>63.694270000000003</v>
      </c>
      <c r="I23" s="1">
        <v>200</v>
      </c>
      <c r="J23" s="1">
        <v>21.80621</v>
      </c>
      <c r="K23" s="1" t="s">
        <v>35</v>
      </c>
    </row>
    <row r="24" spans="1:11" x14ac:dyDescent="0.25">
      <c r="A24" s="1">
        <v>609</v>
      </c>
      <c r="B24" s="1" t="s">
        <v>21</v>
      </c>
      <c r="C24" s="1">
        <v>2011</v>
      </c>
      <c r="D24" s="1" t="s">
        <v>16</v>
      </c>
      <c r="E24" s="1">
        <v>1.1000000000000001</v>
      </c>
      <c r="F24" s="1">
        <v>22</v>
      </c>
      <c r="G24" s="1">
        <v>40</v>
      </c>
      <c r="H24" s="1">
        <v>63.694270000000003</v>
      </c>
      <c r="I24" s="1">
        <v>200</v>
      </c>
      <c r="J24" s="1">
        <v>21.80621</v>
      </c>
      <c r="K24" s="1" t="s">
        <v>35</v>
      </c>
    </row>
    <row r="25" spans="1:11" x14ac:dyDescent="0.25">
      <c r="A25" s="1">
        <v>611</v>
      </c>
      <c r="B25" s="1" t="s">
        <v>29</v>
      </c>
      <c r="C25" s="1">
        <v>2011</v>
      </c>
      <c r="D25" s="1" t="s">
        <v>51</v>
      </c>
      <c r="E25" s="1">
        <v>1.4</v>
      </c>
      <c r="F25" s="1">
        <v>20</v>
      </c>
      <c r="G25" s="1">
        <v>46.359380000000002</v>
      </c>
      <c r="H25" s="1">
        <v>104.14013</v>
      </c>
      <c r="I25" s="1">
        <v>327</v>
      </c>
      <c r="J25" s="1">
        <v>31.141190000000002</v>
      </c>
      <c r="K25" s="1" t="s">
        <v>37</v>
      </c>
    </row>
    <row r="26" spans="1:11" x14ac:dyDescent="0.25">
      <c r="A26" s="1">
        <v>611</v>
      </c>
      <c r="B26" s="1" t="s">
        <v>29</v>
      </c>
      <c r="C26" s="1">
        <v>2011</v>
      </c>
      <c r="D26" s="1" t="s">
        <v>50</v>
      </c>
      <c r="E26" s="1">
        <v>1.39</v>
      </c>
      <c r="F26" s="1">
        <v>20</v>
      </c>
      <c r="G26" s="1">
        <v>41</v>
      </c>
      <c r="H26" s="1">
        <v>104.14013</v>
      </c>
      <c r="I26" s="1">
        <v>327</v>
      </c>
      <c r="J26" s="1">
        <v>26.016169999999999</v>
      </c>
      <c r="K26" s="1" t="s">
        <v>37</v>
      </c>
    </row>
    <row r="27" spans="1:11" x14ac:dyDescent="0.25">
      <c r="A27" s="1">
        <v>611</v>
      </c>
      <c r="B27" s="1" t="s">
        <v>29</v>
      </c>
      <c r="C27" s="1">
        <v>2011</v>
      </c>
      <c r="D27" s="1" t="s">
        <v>50</v>
      </c>
      <c r="E27" s="1">
        <v>1.39</v>
      </c>
      <c r="F27" s="1">
        <v>20</v>
      </c>
      <c r="G27" s="1">
        <v>41</v>
      </c>
      <c r="H27" s="1">
        <v>104.14013</v>
      </c>
      <c r="I27" s="1">
        <v>327</v>
      </c>
      <c r="J27" s="1">
        <v>26.016169999999999</v>
      </c>
      <c r="K27" s="1" t="s">
        <v>37</v>
      </c>
    </row>
    <row r="28" spans="1:11" x14ac:dyDescent="0.25">
      <c r="A28" s="1">
        <v>611</v>
      </c>
      <c r="B28" s="1" t="s">
        <v>29</v>
      </c>
      <c r="C28" s="1">
        <v>2011</v>
      </c>
      <c r="D28" s="1" t="s">
        <v>50</v>
      </c>
      <c r="E28" s="1">
        <v>1.39</v>
      </c>
      <c r="F28" s="1">
        <v>30</v>
      </c>
      <c r="G28" s="1">
        <v>28</v>
      </c>
      <c r="H28" s="1">
        <v>104.14013</v>
      </c>
      <c r="I28" s="1">
        <v>327</v>
      </c>
      <c r="J28" s="1">
        <v>24.022279999999999</v>
      </c>
      <c r="K28" s="1" t="s">
        <v>37</v>
      </c>
    </row>
    <row r="29" spans="1:11" x14ac:dyDescent="0.25">
      <c r="A29" s="1">
        <v>612</v>
      </c>
      <c r="B29" s="1" t="s">
        <v>10</v>
      </c>
      <c r="C29" s="1">
        <v>2011</v>
      </c>
      <c r="D29" s="1" t="s">
        <v>38</v>
      </c>
      <c r="E29" s="1">
        <v>1.43</v>
      </c>
      <c r="F29" s="1">
        <v>20</v>
      </c>
      <c r="G29" s="1">
        <v>39</v>
      </c>
      <c r="H29" s="1">
        <v>68.152869999999993</v>
      </c>
      <c r="I29" s="1">
        <v>214</v>
      </c>
      <c r="J29" s="1">
        <v>25.109819999999999</v>
      </c>
      <c r="K29" s="1" t="s">
        <v>37</v>
      </c>
    </row>
    <row r="30" spans="1:11" x14ac:dyDescent="0.25">
      <c r="A30" s="1">
        <v>612</v>
      </c>
      <c r="B30" s="1" t="s">
        <v>10</v>
      </c>
      <c r="C30" s="1">
        <v>2011</v>
      </c>
      <c r="D30" s="1" t="s">
        <v>27</v>
      </c>
      <c r="E30" s="1">
        <v>1.39</v>
      </c>
      <c r="F30" s="1">
        <v>30</v>
      </c>
      <c r="G30" s="1">
        <v>29</v>
      </c>
      <c r="H30" s="1">
        <v>67.834389999999999</v>
      </c>
      <c r="I30" s="1">
        <v>213</v>
      </c>
      <c r="J30" s="1">
        <v>24.964690000000001</v>
      </c>
      <c r="K30" s="1" t="s">
        <v>35</v>
      </c>
    </row>
    <row r="31" spans="1:11" x14ac:dyDescent="0.25">
      <c r="A31" s="1">
        <v>612</v>
      </c>
      <c r="B31" s="1" t="s">
        <v>10</v>
      </c>
      <c r="C31" s="1">
        <v>2011</v>
      </c>
      <c r="D31" s="1" t="s">
        <v>25</v>
      </c>
      <c r="E31" s="1">
        <v>1.3</v>
      </c>
      <c r="F31" s="1">
        <v>34.5</v>
      </c>
      <c r="G31" s="1">
        <v>27</v>
      </c>
      <c r="H31" s="1">
        <v>67.834389999999999</v>
      </c>
      <c r="I31" s="1">
        <v>213</v>
      </c>
      <c r="J31" s="1">
        <v>24.462219999999999</v>
      </c>
      <c r="K31" s="1" t="s">
        <v>35</v>
      </c>
    </row>
    <row r="32" spans="1:11" x14ac:dyDescent="0.25">
      <c r="A32" s="1">
        <v>612</v>
      </c>
      <c r="B32" s="1" t="s">
        <v>10</v>
      </c>
      <c r="C32" s="1">
        <v>2011</v>
      </c>
      <c r="D32" s="1" t="s">
        <v>42</v>
      </c>
      <c r="E32" s="1">
        <v>1.54</v>
      </c>
      <c r="F32" s="1">
        <v>16</v>
      </c>
      <c r="G32" s="1">
        <v>38</v>
      </c>
      <c r="H32" s="1">
        <v>68.471339999999998</v>
      </c>
      <c r="I32" s="1">
        <v>215</v>
      </c>
      <c r="J32" s="1">
        <v>21.080880000000001</v>
      </c>
      <c r="K32" s="1" t="s">
        <v>37</v>
      </c>
    </row>
    <row r="33" spans="1:11" x14ac:dyDescent="0.25">
      <c r="A33" s="1">
        <v>612</v>
      </c>
      <c r="B33" s="1" t="s">
        <v>10</v>
      </c>
      <c r="C33" s="1">
        <v>2011</v>
      </c>
      <c r="D33" s="1" t="s">
        <v>23</v>
      </c>
      <c r="E33" s="1">
        <v>1.52</v>
      </c>
      <c r="F33" s="1">
        <v>18</v>
      </c>
      <c r="G33" s="1">
        <v>31</v>
      </c>
      <c r="H33" s="1">
        <v>36.942680000000003</v>
      </c>
      <c r="I33" s="1">
        <v>116</v>
      </c>
      <c r="J33" s="1">
        <v>18.349550000000001</v>
      </c>
      <c r="K33" s="1" t="s">
        <v>35</v>
      </c>
    </row>
    <row r="34" spans="1:11" x14ac:dyDescent="0.25">
      <c r="A34" s="1">
        <v>612</v>
      </c>
      <c r="B34" s="1" t="s">
        <v>10</v>
      </c>
      <c r="C34" s="1">
        <v>2011</v>
      </c>
      <c r="D34" s="1" t="s">
        <v>23</v>
      </c>
      <c r="E34" s="1">
        <v>1.52</v>
      </c>
      <c r="F34" s="1">
        <v>18</v>
      </c>
      <c r="G34" s="1">
        <v>31</v>
      </c>
      <c r="H34" s="1">
        <v>36.942680000000003</v>
      </c>
      <c r="I34" s="1">
        <v>116</v>
      </c>
      <c r="J34" s="1">
        <v>18.349550000000001</v>
      </c>
      <c r="K34" s="1" t="s">
        <v>35</v>
      </c>
    </row>
    <row r="35" spans="1:11" x14ac:dyDescent="0.25">
      <c r="A35" s="1">
        <v>612</v>
      </c>
      <c r="B35" s="1" t="s">
        <v>10</v>
      </c>
      <c r="C35" s="1">
        <v>2011</v>
      </c>
      <c r="D35" s="1" t="s">
        <v>51</v>
      </c>
      <c r="E35" s="1">
        <v>1.4</v>
      </c>
      <c r="F35" s="1">
        <v>20</v>
      </c>
      <c r="G35" s="1">
        <v>32.5</v>
      </c>
      <c r="H35" s="1">
        <v>68.152869999999993</v>
      </c>
      <c r="I35" s="1">
        <v>214</v>
      </c>
      <c r="J35" s="1">
        <v>19.61797</v>
      </c>
      <c r="K35" s="1" t="s">
        <v>37</v>
      </c>
    </row>
    <row r="36" spans="1:11" x14ac:dyDescent="0.25">
      <c r="A36" s="1">
        <v>612</v>
      </c>
      <c r="B36" s="1" t="s">
        <v>10</v>
      </c>
      <c r="C36" s="1">
        <v>2011</v>
      </c>
      <c r="D36" s="1" t="s">
        <v>41</v>
      </c>
      <c r="E36" s="1">
        <v>1.25</v>
      </c>
      <c r="F36" s="1">
        <v>18</v>
      </c>
      <c r="G36" s="1">
        <v>44</v>
      </c>
      <c r="H36" s="1">
        <v>69.108279999999993</v>
      </c>
      <c r="I36" s="1">
        <v>217</v>
      </c>
      <c r="J36" s="1">
        <v>23.358000000000001</v>
      </c>
      <c r="K36" s="1" t="s">
        <v>37</v>
      </c>
    </row>
    <row r="37" spans="1:11" x14ac:dyDescent="0.25">
      <c r="A37" s="1">
        <v>612</v>
      </c>
      <c r="B37" s="1" t="s">
        <v>10</v>
      </c>
      <c r="C37" s="1">
        <v>2011</v>
      </c>
      <c r="D37" s="1" t="s">
        <v>11</v>
      </c>
      <c r="E37" s="1">
        <v>1.3</v>
      </c>
      <c r="F37" s="1">
        <v>20</v>
      </c>
      <c r="G37" s="1">
        <v>46</v>
      </c>
      <c r="H37" s="1">
        <v>68.471339999999998</v>
      </c>
      <c r="I37" s="1">
        <v>215</v>
      </c>
      <c r="J37" s="1">
        <v>28.613790000000002</v>
      </c>
      <c r="K37" s="1" t="s">
        <v>35</v>
      </c>
    </row>
    <row r="38" spans="1:11" x14ac:dyDescent="0.25">
      <c r="A38" s="1">
        <v>612</v>
      </c>
      <c r="B38" s="1" t="s">
        <v>10</v>
      </c>
      <c r="C38" s="1">
        <v>2011</v>
      </c>
      <c r="D38" s="1" t="s">
        <v>11</v>
      </c>
      <c r="E38" s="1">
        <v>1.3</v>
      </c>
      <c r="F38" s="1">
        <v>20</v>
      </c>
      <c r="G38" s="1">
        <v>46</v>
      </c>
      <c r="H38" s="1">
        <v>68.471339999999998</v>
      </c>
      <c r="I38" s="1">
        <v>215</v>
      </c>
      <c r="J38" s="1">
        <v>28.613790000000002</v>
      </c>
      <c r="K38" s="1" t="s">
        <v>35</v>
      </c>
    </row>
    <row r="39" spans="1:11" x14ac:dyDescent="0.25">
      <c r="A39" s="1">
        <v>612</v>
      </c>
      <c r="B39" s="1" t="s">
        <v>10</v>
      </c>
      <c r="C39" s="1">
        <v>2011</v>
      </c>
      <c r="D39" s="1" t="s">
        <v>28</v>
      </c>
      <c r="E39" s="1">
        <v>1.24</v>
      </c>
      <c r="F39" s="1">
        <v>20</v>
      </c>
      <c r="G39" s="1">
        <v>32</v>
      </c>
      <c r="H39" s="1">
        <v>66.878979999999999</v>
      </c>
      <c r="I39" s="1">
        <v>210</v>
      </c>
      <c r="J39" s="1">
        <v>17.23676</v>
      </c>
      <c r="K39" s="1" t="s">
        <v>37</v>
      </c>
    </row>
    <row r="40" spans="1:11" x14ac:dyDescent="0.25">
      <c r="A40" s="1">
        <v>612</v>
      </c>
      <c r="B40" s="1" t="s">
        <v>10</v>
      </c>
      <c r="C40" s="1">
        <v>2011</v>
      </c>
      <c r="D40" s="1" t="s">
        <v>22</v>
      </c>
      <c r="E40" s="1">
        <v>1.5</v>
      </c>
      <c r="F40" s="1">
        <v>18</v>
      </c>
      <c r="G40" s="1">
        <v>35</v>
      </c>
      <c r="H40" s="1">
        <v>36.942680000000003</v>
      </c>
      <c r="I40" s="1">
        <v>116</v>
      </c>
      <c r="J40" s="1">
        <v>20.9056</v>
      </c>
      <c r="K40" s="1" t="s">
        <v>35</v>
      </c>
    </row>
    <row r="41" spans="1:11" x14ac:dyDescent="0.25">
      <c r="A41" s="1">
        <v>612</v>
      </c>
      <c r="B41" s="1" t="s">
        <v>10</v>
      </c>
      <c r="C41" s="1">
        <v>2011</v>
      </c>
      <c r="D41" s="1" t="s">
        <v>22</v>
      </c>
      <c r="E41" s="1">
        <v>1.5</v>
      </c>
      <c r="F41" s="1">
        <v>18</v>
      </c>
      <c r="G41" s="1">
        <v>35</v>
      </c>
      <c r="H41" s="1">
        <v>36.942680000000003</v>
      </c>
      <c r="I41" s="1">
        <v>116</v>
      </c>
      <c r="J41" s="1">
        <v>20.9056</v>
      </c>
      <c r="K41" s="1" t="s">
        <v>35</v>
      </c>
    </row>
    <row r="42" spans="1:11" x14ac:dyDescent="0.25">
      <c r="A42" s="1">
        <v>612</v>
      </c>
      <c r="B42" s="1" t="s">
        <v>10</v>
      </c>
      <c r="C42" s="1">
        <v>2011</v>
      </c>
      <c r="D42" s="1" t="s">
        <v>24</v>
      </c>
      <c r="E42" s="1">
        <v>1.33</v>
      </c>
      <c r="F42" s="1">
        <v>18</v>
      </c>
      <c r="G42" s="1">
        <v>45</v>
      </c>
      <c r="H42" s="1">
        <v>36.942680000000003</v>
      </c>
      <c r="I42" s="1">
        <v>116</v>
      </c>
      <c r="J42" s="1">
        <v>25.62</v>
      </c>
      <c r="K42" s="1" t="s">
        <v>35</v>
      </c>
    </row>
    <row r="43" spans="1:11" x14ac:dyDescent="0.25">
      <c r="A43" s="1">
        <v>612</v>
      </c>
      <c r="B43" s="1" t="s">
        <v>10</v>
      </c>
      <c r="C43" s="1">
        <v>2011</v>
      </c>
      <c r="D43" s="1" t="s">
        <v>24</v>
      </c>
      <c r="E43" s="1">
        <v>1.33</v>
      </c>
      <c r="F43" s="1">
        <v>18</v>
      </c>
      <c r="G43" s="1">
        <v>45</v>
      </c>
      <c r="H43" s="1">
        <v>36.942680000000003</v>
      </c>
      <c r="I43" s="1">
        <v>116</v>
      </c>
      <c r="J43" s="1">
        <v>25.62</v>
      </c>
      <c r="K43" s="1" t="s">
        <v>35</v>
      </c>
    </row>
    <row r="44" spans="1:11" x14ac:dyDescent="0.25">
      <c r="A44" s="1">
        <v>612</v>
      </c>
      <c r="B44" s="1" t="s">
        <v>10</v>
      </c>
      <c r="C44" s="1">
        <v>2011</v>
      </c>
      <c r="D44" s="1" t="s">
        <v>40</v>
      </c>
      <c r="E44" s="1">
        <v>1.43</v>
      </c>
      <c r="F44" s="1">
        <v>20</v>
      </c>
      <c r="G44" s="1">
        <v>43</v>
      </c>
      <c r="H44" s="1">
        <v>68.789810000000003</v>
      </c>
      <c r="I44" s="1">
        <v>216</v>
      </c>
      <c r="J44" s="1">
        <v>28.29993</v>
      </c>
      <c r="K44" s="1" t="s">
        <v>37</v>
      </c>
    </row>
    <row r="45" spans="1:11" x14ac:dyDescent="0.25">
      <c r="A45" s="1">
        <v>612</v>
      </c>
      <c r="B45" s="1" t="s">
        <v>10</v>
      </c>
      <c r="C45" s="1">
        <v>2011</v>
      </c>
      <c r="D45" s="1" t="s">
        <v>49</v>
      </c>
      <c r="E45" s="1">
        <v>1.43</v>
      </c>
      <c r="F45" s="1">
        <v>20</v>
      </c>
      <c r="G45" s="1">
        <v>35</v>
      </c>
      <c r="H45" s="1">
        <v>68.471339999999998</v>
      </c>
      <c r="I45" s="1">
        <v>215</v>
      </c>
      <c r="J45" s="1">
        <v>21.795940000000002</v>
      </c>
      <c r="K45" s="1" t="s">
        <v>37</v>
      </c>
    </row>
    <row r="46" spans="1:11" x14ac:dyDescent="0.25">
      <c r="A46" s="1">
        <v>612</v>
      </c>
      <c r="B46" s="1" t="s">
        <v>10</v>
      </c>
      <c r="C46" s="1">
        <v>2011</v>
      </c>
      <c r="D46" s="1" t="s">
        <v>36</v>
      </c>
      <c r="E46" s="1">
        <v>1.25</v>
      </c>
      <c r="F46" s="1">
        <v>20</v>
      </c>
      <c r="G46" s="1">
        <v>48</v>
      </c>
      <c r="H46" s="1">
        <v>68.152869999999993</v>
      </c>
      <c r="I46" s="1">
        <v>214</v>
      </c>
      <c r="J46" s="1">
        <v>29.395309999999998</v>
      </c>
      <c r="K46" s="1" t="s">
        <v>37</v>
      </c>
    </row>
    <row r="47" spans="1:11" x14ac:dyDescent="0.25">
      <c r="A47" s="1">
        <v>612</v>
      </c>
      <c r="B47" s="1" t="s">
        <v>10</v>
      </c>
      <c r="C47" s="1">
        <v>2011</v>
      </c>
      <c r="D47" s="1" t="s">
        <v>50</v>
      </c>
      <c r="E47" s="1">
        <v>1.39</v>
      </c>
      <c r="F47" s="1">
        <v>20</v>
      </c>
      <c r="G47" s="1">
        <v>34</v>
      </c>
      <c r="H47" s="1">
        <v>68.789810000000003</v>
      </c>
      <c r="I47" s="1">
        <v>216</v>
      </c>
      <c r="J47" s="1">
        <v>20.60134</v>
      </c>
      <c r="K47" s="1" t="s">
        <v>37</v>
      </c>
    </row>
    <row r="48" spans="1:11" x14ac:dyDescent="0.25">
      <c r="A48" s="1">
        <v>612</v>
      </c>
      <c r="B48" s="1" t="s">
        <v>10</v>
      </c>
      <c r="C48" s="1">
        <v>2011</v>
      </c>
      <c r="D48" s="1" t="s">
        <v>43</v>
      </c>
      <c r="E48" s="1">
        <v>1.57</v>
      </c>
      <c r="F48" s="1">
        <v>15</v>
      </c>
      <c r="G48" s="1">
        <v>42</v>
      </c>
      <c r="H48" s="1">
        <v>68.471339999999998</v>
      </c>
      <c r="I48" s="1">
        <v>215</v>
      </c>
      <c r="J48" s="1">
        <v>23.12452</v>
      </c>
      <c r="K48" s="1" t="s">
        <v>37</v>
      </c>
    </row>
    <row r="49" spans="1:16" x14ac:dyDescent="0.25">
      <c r="A49" s="1">
        <v>612</v>
      </c>
      <c r="B49" s="1" t="s">
        <v>10</v>
      </c>
      <c r="C49" s="1">
        <v>2011</v>
      </c>
      <c r="D49" s="1" t="s">
        <v>26</v>
      </c>
      <c r="E49" s="1">
        <v>1.32</v>
      </c>
      <c r="F49" s="1">
        <v>34</v>
      </c>
      <c r="G49" s="1">
        <v>22</v>
      </c>
      <c r="H49" s="1">
        <v>67.834389999999999</v>
      </c>
      <c r="I49" s="1">
        <v>213</v>
      </c>
      <c r="J49" s="1">
        <v>19.842700000000001</v>
      </c>
      <c r="K49" s="1" t="s">
        <v>35</v>
      </c>
    </row>
    <row r="51" spans="1:16" s="8" customFormat="1" x14ac:dyDescent="0.25">
      <c r="A51" s="8">
        <v>613</v>
      </c>
      <c r="B51" s="8" t="s">
        <v>13</v>
      </c>
      <c r="C51" s="9">
        <v>1998</v>
      </c>
      <c r="E51" s="9"/>
      <c r="F51" s="9"/>
      <c r="G51" s="9"/>
      <c r="H51" s="10">
        <v>4</v>
      </c>
      <c r="J51" s="10">
        <v>9.7536000000000005</v>
      </c>
      <c r="L51" s="8">
        <v>4</v>
      </c>
      <c r="M51" s="8" t="s">
        <v>57</v>
      </c>
      <c r="N51" s="8">
        <v>9.8000000000000007</v>
      </c>
      <c r="P51" s="8">
        <v>1998</v>
      </c>
    </row>
    <row r="52" spans="1:16" s="11" customFormat="1" x14ac:dyDescent="0.25">
      <c r="A52" s="11">
        <v>613</v>
      </c>
      <c r="B52" s="11" t="s">
        <v>13</v>
      </c>
      <c r="C52" s="11">
        <v>2010</v>
      </c>
      <c r="E52" s="11">
        <v>1.45</v>
      </c>
      <c r="F52" s="12">
        <v>33</v>
      </c>
      <c r="G52" s="11">
        <v>23.5</v>
      </c>
      <c r="H52" s="13">
        <v>102.25</v>
      </c>
      <c r="J52" s="13">
        <f>1.51+((F52*E52)*TAN(RADIANS(G52)))</f>
        <v>22.315772141880675</v>
      </c>
    </row>
    <row r="53" spans="1:16" s="11" customFormat="1" x14ac:dyDescent="0.25">
      <c r="A53" s="11">
        <v>613</v>
      </c>
      <c r="B53" s="11" t="s">
        <v>13</v>
      </c>
      <c r="C53" s="11">
        <v>2010</v>
      </c>
      <c r="E53" s="13">
        <v>1.7390000000000001</v>
      </c>
      <c r="F53" s="11">
        <v>40</v>
      </c>
      <c r="G53" s="11">
        <v>22</v>
      </c>
      <c r="H53" s="13">
        <v>103</v>
      </c>
      <c r="J53" s="13">
        <f>TAN((RADIANS(G53)))*(E53*F53)+1.59</f>
        <v>29.694064269093506</v>
      </c>
    </row>
    <row r="54" spans="1:16" s="14" customFormat="1" x14ac:dyDescent="0.25">
      <c r="A54" s="14">
        <v>613</v>
      </c>
      <c r="B54" s="14" t="s">
        <v>13</v>
      </c>
      <c r="C54" s="14">
        <v>2010</v>
      </c>
      <c r="E54" s="11">
        <v>27.75</v>
      </c>
      <c r="F54" s="14">
        <v>15</v>
      </c>
      <c r="G54" s="14">
        <v>25</v>
      </c>
      <c r="H54" s="15">
        <v>24.5</v>
      </c>
      <c r="J54" s="15">
        <f>TAN(RADIANS(G54))*(E54)+1.95</f>
        <v>14.890037513801209</v>
      </c>
    </row>
    <row r="55" spans="1:16" s="14" customFormat="1" x14ac:dyDescent="0.25">
      <c r="A55" s="14">
        <v>613</v>
      </c>
      <c r="B55" s="14" t="s">
        <v>13</v>
      </c>
      <c r="C55" s="16">
        <v>2010</v>
      </c>
      <c r="E55" s="14">
        <v>1.46</v>
      </c>
      <c r="F55" s="17">
        <v>10</v>
      </c>
      <c r="G55" s="18">
        <v>40</v>
      </c>
      <c r="H55" s="18">
        <v>21.3</v>
      </c>
      <c r="J55" s="15">
        <f>(F55*E55)*TAN(RADIANS(G55)) + 1.6</f>
        <v>13.850854615188286</v>
      </c>
    </row>
    <row r="56" spans="1:16" s="14" customFormat="1" x14ac:dyDescent="0.25">
      <c r="A56" s="14">
        <v>613</v>
      </c>
      <c r="B56" s="14" t="s">
        <v>13</v>
      </c>
      <c r="C56" s="16">
        <v>2010</v>
      </c>
      <c r="E56" s="15">
        <v>1.31</v>
      </c>
      <c r="F56" s="15">
        <v>18.5</v>
      </c>
      <c r="G56" s="15">
        <v>28.5</v>
      </c>
      <c r="H56" s="15">
        <v>20.399999999999999</v>
      </c>
      <c r="J56" s="15">
        <f>TAN(RADIANS(G56))*F56*E56+1.7</f>
        <v>14.858531380737519</v>
      </c>
    </row>
    <row r="57" spans="1:16" s="14" customFormat="1" x14ac:dyDescent="0.25">
      <c r="A57" s="14">
        <v>613</v>
      </c>
      <c r="B57" s="14" t="s">
        <v>13</v>
      </c>
      <c r="C57" s="14">
        <v>2010</v>
      </c>
      <c r="E57" s="19">
        <v>0.65</v>
      </c>
      <c r="F57" s="20">
        <v>40</v>
      </c>
      <c r="G57" s="20">
        <v>29</v>
      </c>
      <c r="H57" s="15">
        <v>20.5</v>
      </c>
      <c r="J57" s="15">
        <f>TAN(RADIANS(G57))*(E57*F57)+1.77165</f>
        <v>16.183685337771994</v>
      </c>
      <c r="L57" s="14">
        <f>AVERAGE(H54:H57)</f>
        <v>21.674999999999997</v>
      </c>
      <c r="M57" s="14">
        <f>STDEV(H54:H57)</f>
        <v>1.9259196937221106</v>
      </c>
      <c r="N57" s="15">
        <f>AVERAGE(J54:J57)</f>
        <v>14.945777211874752</v>
      </c>
      <c r="P57" s="14">
        <v>2010</v>
      </c>
    </row>
    <row r="58" spans="1:16" s="7" customFormat="1" x14ac:dyDescent="0.25">
      <c r="A58" s="7">
        <v>613</v>
      </c>
      <c r="B58" s="7" t="s">
        <v>13</v>
      </c>
      <c r="C58" s="7">
        <v>2011</v>
      </c>
      <c r="D58" s="7" t="s">
        <v>44</v>
      </c>
      <c r="E58" s="7">
        <v>1.6</v>
      </c>
      <c r="F58" s="7">
        <v>10</v>
      </c>
      <c r="G58" s="7">
        <v>42</v>
      </c>
      <c r="H58" s="23">
        <v>20.70064</v>
      </c>
      <c r="I58" s="7">
        <v>65</v>
      </c>
      <c r="J58" s="23">
        <v>16.266459999999999</v>
      </c>
      <c r="K58" s="7" t="s">
        <v>37</v>
      </c>
    </row>
    <row r="59" spans="1:16" s="2" customFormat="1" x14ac:dyDescent="0.25">
      <c r="A59" s="2">
        <v>613</v>
      </c>
      <c r="B59" s="2" t="s">
        <v>13</v>
      </c>
      <c r="C59" s="2">
        <v>2011</v>
      </c>
      <c r="D59" s="2" t="s">
        <v>38</v>
      </c>
      <c r="E59" s="2">
        <v>1.43</v>
      </c>
      <c r="F59" s="2">
        <v>20</v>
      </c>
      <c r="G59" s="2">
        <v>34</v>
      </c>
      <c r="H59" s="21">
        <v>24.522290000000002</v>
      </c>
      <c r="I59" s="2">
        <v>77</v>
      </c>
      <c r="J59" s="21">
        <v>21.240939999999998</v>
      </c>
      <c r="K59" s="2" t="s">
        <v>37</v>
      </c>
    </row>
    <row r="60" spans="1:16" s="2" customFormat="1" x14ac:dyDescent="0.25">
      <c r="A60" s="2">
        <v>613</v>
      </c>
      <c r="B60" s="2" t="s">
        <v>13</v>
      </c>
      <c r="C60" s="2">
        <v>2011</v>
      </c>
      <c r="D60" s="2" t="s">
        <v>47</v>
      </c>
      <c r="E60" s="2">
        <v>1.25</v>
      </c>
      <c r="F60" s="2">
        <v>12</v>
      </c>
      <c r="G60" s="2">
        <v>41</v>
      </c>
      <c r="H60" s="21">
        <v>20.70064</v>
      </c>
      <c r="I60" s="2">
        <v>65</v>
      </c>
      <c r="J60" s="21">
        <v>14.6593</v>
      </c>
      <c r="K60" s="2" t="s">
        <v>37</v>
      </c>
    </row>
    <row r="61" spans="1:16" s="2" customFormat="1" x14ac:dyDescent="0.25">
      <c r="A61" s="2">
        <v>613</v>
      </c>
      <c r="B61" s="2" t="s">
        <v>13</v>
      </c>
      <c r="C61" s="2">
        <v>2011</v>
      </c>
      <c r="D61" s="2" t="s">
        <v>45</v>
      </c>
      <c r="E61" s="2">
        <v>1.67</v>
      </c>
      <c r="F61" s="2">
        <v>9</v>
      </c>
      <c r="G61" s="2">
        <v>34</v>
      </c>
      <c r="H61" s="21">
        <v>20.382169999999999</v>
      </c>
      <c r="I61" s="2">
        <v>64</v>
      </c>
      <c r="J61" s="21">
        <v>11.95786</v>
      </c>
      <c r="K61" s="2" t="s">
        <v>37</v>
      </c>
    </row>
    <row r="62" spans="1:16" s="2" customFormat="1" x14ac:dyDescent="0.25">
      <c r="A62" s="2">
        <v>613</v>
      </c>
      <c r="B62" s="2" t="s">
        <v>13</v>
      </c>
      <c r="C62" s="2">
        <v>2011</v>
      </c>
      <c r="D62" s="2" t="s">
        <v>42</v>
      </c>
      <c r="E62" s="2">
        <v>1.54</v>
      </c>
      <c r="F62" s="2">
        <v>11</v>
      </c>
      <c r="G62" s="2">
        <v>38</v>
      </c>
      <c r="H62" s="21">
        <v>21.974519999999998</v>
      </c>
      <c r="I62" s="2">
        <v>69</v>
      </c>
      <c r="J62" s="21">
        <v>15.06498</v>
      </c>
      <c r="K62" s="2" t="s">
        <v>37</v>
      </c>
    </row>
    <row r="63" spans="1:16" s="2" customFormat="1" x14ac:dyDescent="0.25">
      <c r="A63" s="2">
        <v>613</v>
      </c>
      <c r="B63" s="2" t="s">
        <v>13</v>
      </c>
      <c r="C63" s="2">
        <v>2011</v>
      </c>
      <c r="D63" s="2" t="s">
        <v>23</v>
      </c>
      <c r="E63" s="2">
        <v>1.52</v>
      </c>
      <c r="F63" s="2">
        <v>10</v>
      </c>
      <c r="G63" s="2">
        <v>40</v>
      </c>
      <c r="H63" s="21">
        <v>21.65605</v>
      </c>
      <c r="I63" s="2">
        <v>68</v>
      </c>
      <c r="J63" s="21">
        <v>14.66431</v>
      </c>
      <c r="K63" s="2" t="s">
        <v>35</v>
      </c>
    </row>
    <row r="64" spans="1:16" s="2" customFormat="1" x14ac:dyDescent="0.25">
      <c r="A64" s="2">
        <v>613</v>
      </c>
      <c r="B64" s="2" t="s">
        <v>13</v>
      </c>
      <c r="C64" s="2">
        <v>2011</v>
      </c>
      <c r="D64" s="2" t="s">
        <v>23</v>
      </c>
      <c r="E64" s="2">
        <v>1.52</v>
      </c>
      <c r="F64" s="2">
        <v>10</v>
      </c>
      <c r="G64" s="2">
        <v>40</v>
      </c>
      <c r="H64" s="21">
        <v>21.65605</v>
      </c>
      <c r="I64" s="2">
        <v>68</v>
      </c>
      <c r="J64" s="21">
        <v>14.66431</v>
      </c>
      <c r="K64" s="2" t="s">
        <v>35</v>
      </c>
    </row>
    <row r="65" spans="1:17" s="2" customFormat="1" x14ac:dyDescent="0.25">
      <c r="A65" s="2">
        <v>613</v>
      </c>
      <c r="B65" s="2" t="s">
        <v>13</v>
      </c>
      <c r="C65" s="2">
        <v>2011</v>
      </c>
      <c r="D65" s="2" t="s">
        <v>23</v>
      </c>
      <c r="E65" s="2">
        <v>1.52</v>
      </c>
      <c r="F65" s="2">
        <v>10</v>
      </c>
      <c r="G65" s="2">
        <v>40</v>
      </c>
      <c r="H65" s="21">
        <v>21.65605</v>
      </c>
      <c r="I65" s="2">
        <v>68</v>
      </c>
      <c r="J65" s="21">
        <v>14.66431</v>
      </c>
      <c r="K65" s="2" t="s">
        <v>35</v>
      </c>
    </row>
    <row r="66" spans="1:17" s="2" customFormat="1" x14ac:dyDescent="0.25">
      <c r="A66" s="2">
        <v>613</v>
      </c>
      <c r="B66" s="2" t="s">
        <v>13</v>
      </c>
      <c r="C66" s="2">
        <v>2011</v>
      </c>
      <c r="D66" s="2" t="s">
        <v>23</v>
      </c>
      <c r="E66" s="2">
        <v>1.52</v>
      </c>
      <c r="F66" s="2">
        <v>10</v>
      </c>
      <c r="G66" s="2">
        <v>40</v>
      </c>
      <c r="H66" s="21">
        <v>21.65605</v>
      </c>
      <c r="I66" s="2">
        <v>68</v>
      </c>
      <c r="J66" s="21">
        <v>14.66431</v>
      </c>
      <c r="K66" s="2" t="s">
        <v>35</v>
      </c>
    </row>
    <row r="67" spans="1:17" s="2" customFormat="1" x14ac:dyDescent="0.25">
      <c r="A67" s="2">
        <v>613</v>
      </c>
      <c r="B67" s="2" t="s">
        <v>13</v>
      </c>
      <c r="C67" s="2">
        <v>2011</v>
      </c>
      <c r="D67" s="2" t="s">
        <v>23</v>
      </c>
      <c r="E67" s="2">
        <v>1.52</v>
      </c>
      <c r="F67" s="2">
        <v>10</v>
      </c>
      <c r="G67" s="2">
        <v>40</v>
      </c>
      <c r="H67" s="21">
        <v>21.65605</v>
      </c>
      <c r="I67" s="2">
        <v>68</v>
      </c>
      <c r="J67" s="21">
        <v>14.66431</v>
      </c>
      <c r="K67" s="2" t="s">
        <v>35</v>
      </c>
    </row>
    <row r="68" spans="1:17" s="2" customFormat="1" x14ac:dyDescent="0.25">
      <c r="A68" s="2">
        <v>613</v>
      </c>
      <c r="B68" s="2" t="s">
        <v>13</v>
      </c>
      <c r="C68" s="2">
        <v>2011</v>
      </c>
      <c r="D68" s="2" t="s">
        <v>23</v>
      </c>
      <c r="E68" s="2">
        <v>1.52</v>
      </c>
      <c r="F68" s="2">
        <v>10</v>
      </c>
      <c r="G68" s="2">
        <v>40</v>
      </c>
      <c r="H68" s="21">
        <v>21.65605</v>
      </c>
      <c r="I68" s="2">
        <v>68</v>
      </c>
      <c r="J68" s="21">
        <v>14.66431</v>
      </c>
      <c r="K68" s="2" t="s">
        <v>35</v>
      </c>
      <c r="Q68" s="2" t="s">
        <v>59</v>
      </c>
    </row>
    <row r="69" spans="1:17" s="2" customFormat="1" x14ac:dyDescent="0.25">
      <c r="A69" s="2">
        <v>613</v>
      </c>
      <c r="B69" s="2" t="s">
        <v>13</v>
      </c>
      <c r="C69" s="2">
        <v>2011</v>
      </c>
      <c r="D69" s="2" t="s">
        <v>30</v>
      </c>
      <c r="E69" s="2">
        <v>1.7</v>
      </c>
      <c r="F69" s="2">
        <v>25</v>
      </c>
      <c r="G69" s="2">
        <v>17</v>
      </c>
      <c r="H69" s="21">
        <v>22.29299</v>
      </c>
      <c r="I69" s="2">
        <v>70</v>
      </c>
      <c r="J69" s="21">
        <v>14.913550000000001</v>
      </c>
      <c r="K69" s="2" t="s">
        <v>35</v>
      </c>
    </row>
    <row r="70" spans="1:17" s="2" customFormat="1" x14ac:dyDescent="0.25">
      <c r="A70" s="2">
        <v>613</v>
      </c>
      <c r="B70" s="2" t="s">
        <v>13</v>
      </c>
      <c r="C70" s="2">
        <v>2011</v>
      </c>
      <c r="D70" s="2" t="s">
        <v>41</v>
      </c>
      <c r="E70" s="2">
        <v>1.25</v>
      </c>
      <c r="F70" s="2">
        <v>12</v>
      </c>
      <c r="G70" s="2">
        <v>48</v>
      </c>
      <c r="H70" s="21">
        <v>21.337579999999999</v>
      </c>
      <c r="I70" s="2">
        <v>67</v>
      </c>
      <c r="J70" s="21">
        <v>18.289190000000001</v>
      </c>
      <c r="K70" s="2" t="s">
        <v>37</v>
      </c>
    </row>
    <row r="71" spans="1:17" s="2" customFormat="1" x14ac:dyDescent="0.25">
      <c r="A71" s="2">
        <v>613</v>
      </c>
      <c r="B71" s="2" t="s">
        <v>13</v>
      </c>
      <c r="C71" s="2">
        <v>2011</v>
      </c>
      <c r="D71" s="2" t="s">
        <v>41</v>
      </c>
      <c r="E71" s="2">
        <v>1.25</v>
      </c>
      <c r="F71" s="2">
        <v>12</v>
      </c>
      <c r="G71" s="2">
        <v>48</v>
      </c>
      <c r="H71" s="21">
        <v>21.337579999999999</v>
      </c>
      <c r="I71" s="2">
        <v>67</v>
      </c>
      <c r="J71" s="21">
        <v>18.289190000000001</v>
      </c>
      <c r="K71" s="2" t="s">
        <v>37</v>
      </c>
    </row>
    <row r="72" spans="1:17" s="2" customFormat="1" x14ac:dyDescent="0.25">
      <c r="A72" s="2">
        <v>613</v>
      </c>
      <c r="B72" s="2" t="s">
        <v>13</v>
      </c>
      <c r="C72" s="2">
        <v>2011</v>
      </c>
      <c r="D72" s="2" t="s">
        <v>11</v>
      </c>
      <c r="E72" s="2">
        <v>1.3</v>
      </c>
      <c r="F72" s="2">
        <v>20</v>
      </c>
      <c r="G72" s="2">
        <v>37</v>
      </c>
      <c r="H72" s="21">
        <v>22.29299</v>
      </c>
      <c r="I72" s="2">
        <v>70</v>
      </c>
      <c r="J72" s="21">
        <v>21.282409999999999</v>
      </c>
      <c r="K72" s="2" t="s">
        <v>35</v>
      </c>
    </row>
    <row r="73" spans="1:17" s="2" customFormat="1" x14ac:dyDescent="0.25">
      <c r="A73" s="2">
        <v>613</v>
      </c>
      <c r="B73" s="2" t="s">
        <v>13</v>
      </c>
      <c r="C73" s="2">
        <v>2011</v>
      </c>
      <c r="D73" s="2" t="s">
        <v>11</v>
      </c>
      <c r="E73" s="2">
        <v>1.3</v>
      </c>
      <c r="F73" s="2">
        <v>20</v>
      </c>
      <c r="G73" s="2">
        <v>37</v>
      </c>
      <c r="H73" s="21">
        <v>22.29299</v>
      </c>
      <c r="I73" s="2">
        <v>70</v>
      </c>
      <c r="J73" s="21">
        <v>21.282409999999999</v>
      </c>
      <c r="K73" s="2" t="s">
        <v>35</v>
      </c>
    </row>
    <row r="74" spans="1:17" s="2" customFormat="1" x14ac:dyDescent="0.25">
      <c r="A74" s="2">
        <v>613</v>
      </c>
      <c r="B74" s="2" t="s">
        <v>13</v>
      </c>
      <c r="C74" s="2">
        <v>2011</v>
      </c>
      <c r="D74" s="2" t="s">
        <v>28</v>
      </c>
      <c r="E74" s="2">
        <v>1.24</v>
      </c>
      <c r="F74" s="2">
        <v>16</v>
      </c>
      <c r="G74" s="2">
        <v>32</v>
      </c>
      <c r="H74" s="21">
        <v>22.29299</v>
      </c>
      <c r="I74" s="2">
        <v>70</v>
      </c>
      <c r="J74" s="21">
        <v>14.137409999999999</v>
      </c>
      <c r="K74" s="2" t="s">
        <v>37</v>
      </c>
    </row>
    <row r="75" spans="1:17" s="2" customFormat="1" x14ac:dyDescent="0.25">
      <c r="A75" s="2">
        <v>613</v>
      </c>
      <c r="B75" s="2" t="s">
        <v>13</v>
      </c>
      <c r="C75" s="2">
        <v>2011</v>
      </c>
      <c r="D75" s="2" t="s">
        <v>22</v>
      </c>
      <c r="E75" s="2">
        <v>1.5</v>
      </c>
      <c r="F75" s="2">
        <v>10</v>
      </c>
      <c r="G75" s="2">
        <v>42</v>
      </c>
      <c r="H75" s="21">
        <v>21.65605</v>
      </c>
      <c r="I75" s="2">
        <v>68</v>
      </c>
      <c r="J75" s="21">
        <v>15.50606</v>
      </c>
      <c r="K75" s="2" t="s">
        <v>35</v>
      </c>
    </row>
    <row r="76" spans="1:17" s="2" customFormat="1" x14ac:dyDescent="0.25">
      <c r="A76" s="2">
        <v>613</v>
      </c>
      <c r="B76" s="2" t="s">
        <v>13</v>
      </c>
      <c r="C76" s="2">
        <v>2011</v>
      </c>
      <c r="D76" s="2" t="s">
        <v>22</v>
      </c>
      <c r="E76" s="2">
        <v>1.5</v>
      </c>
      <c r="F76" s="2">
        <v>10</v>
      </c>
      <c r="G76" s="2">
        <v>42</v>
      </c>
      <c r="H76" s="21">
        <v>21.65605</v>
      </c>
      <c r="I76" s="2">
        <v>68</v>
      </c>
      <c r="J76" s="21">
        <v>15.50606</v>
      </c>
      <c r="K76" s="2" t="s">
        <v>35</v>
      </c>
    </row>
    <row r="77" spans="1:17" s="2" customFormat="1" x14ac:dyDescent="0.25">
      <c r="A77" s="2">
        <v>613</v>
      </c>
      <c r="B77" s="2" t="s">
        <v>13</v>
      </c>
      <c r="C77" s="2">
        <v>2011</v>
      </c>
      <c r="D77" s="2" t="s">
        <v>39</v>
      </c>
      <c r="E77" s="2">
        <v>1.67</v>
      </c>
      <c r="F77" s="2">
        <v>11</v>
      </c>
      <c r="G77" s="2">
        <v>29</v>
      </c>
      <c r="H77" s="21">
        <v>28.662420000000001</v>
      </c>
      <c r="I77" s="2">
        <v>90</v>
      </c>
      <c r="J77" s="21">
        <v>12.152659999999999</v>
      </c>
      <c r="K77" s="2" t="s">
        <v>37</v>
      </c>
    </row>
    <row r="78" spans="1:17" s="2" customFormat="1" x14ac:dyDescent="0.25">
      <c r="A78" s="2">
        <v>613</v>
      </c>
      <c r="B78" s="2" t="s">
        <v>13</v>
      </c>
      <c r="C78" s="2">
        <v>2011</v>
      </c>
      <c r="D78" s="2" t="s">
        <v>24</v>
      </c>
      <c r="E78" s="2">
        <v>1.33</v>
      </c>
      <c r="F78" s="2">
        <v>10</v>
      </c>
      <c r="G78" s="2">
        <v>50</v>
      </c>
      <c r="H78" s="21">
        <v>21.65605</v>
      </c>
      <c r="I78" s="2">
        <v>68</v>
      </c>
      <c r="J78" s="21">
        <v>17.53032</v>
      </c>
      <c r="K78" s="2" t="s">
        <v>35</v>
      </c>
    </row>
    <row r="79" spans="1:17" s="2" customFormat="1" x14ac:dyDescent="0.25">
      <c r="A79" s="2">
        <v>613</v>
      </c>
      <c r="B79" s="2" t="s">
        <v>13</v>
      </c>
      <c r="C79" s="2">
        <v>2011</v>
      </c>
      <c r="D79" s="2" t="s">
        <v>24</v>
      </c>
      <c r="E79" s="2">
        <v>1.33</v>
      </c>
      <c r="F79" s="2">
        <v>10</v>
      </c>
      <c r="G79" s="2">
        <v>50</v>
      </c>
      <c r="H79" s="21">
        <v>21.65605</v>
      </c>
      <c r="I79" s="2">
        <v>68</v>
      </c>
      <c r="J79" s="21">
        <v>17.53032</v>
      </c>
      <c r="K79" s="2" t="s">
        <v>35</v>
      </c>
    </row>
    <row r="80" spans="1:17" s="2" customFormat="1" x14ac:dyDescent="0.25">
      <c r="A80" s="2">
        <v>613</v>
      </c>
      <c r="B80" s="2" t="s">
        <v>13</v>
      </c>
      <c r="C80" s="2">
        <v>2011</v>
      </c>
      <c r="D80" s="2" t="s">
        <v>40</v>
      </c>
      <c r="E80" s="2">
        <v>1.43</v>
      </c>
      <c r="F80" s="2">
        <v>12</v>
      </c>
      <c r="G80" s="2">
        <v>47</v>
      </c>
      <c r="H80" s="21">
        <v>21.65605</v>
      </c>
      <c r="I80" s="2">
        <v>68</v>
      </c>
      <c r="J80" s="21">
        <v>20.031849999999999</v>
      </c>
      <c r="K80" s="2" t="s">
        <v>37</v>
      </c>
    </row>
    <row r="81" spans="1:16" s="2" customFormat="1" x14ac:dyDescent="0.25">
      <c r="A81" s="2">
        <v>613</v>
      </c>
      <c r="B81" s="2" t="s">
        <v>13</v>
      </c>
      <c r="C81" s="2">
        <v>2011</v>
      </c>
      <c r="D81" s="2" t="s">
        <v>46</v>
      </c>
      <c r="E81" s="2">
        <v>1.52</v>
      </c>
      <c r="F81" s="2">
        <v>10</v>
      </c>
      <c r="G81" s="2">
        <v>48</v>
      </c>
      <c r="H81" s="21">
        <v>21.019110000000001</v>
      </c>
      <c r="I81" s="2">
        <v>66</v>
      </c>
      <c r="J81" s="21">
        <v>18.701309999999999</v>
      </c>
      <c r="K81" s="2" t="s">
        <v>37</v>
      </c>
    </row>
    <row r="82" spans="1:16" s="2" customFormat="1" x14ac:dyDescent="0.25">
      <c r="A82" s="2">
        <v>613</v>
      </c>
      <c r="B82" s="2" t="s">
        <v>13</v>
      </c>
      <c r="C82" s="2">
        <v>2011</v>
      </c>
      <c r="D82" s="2" t="s">
        <v>46</v>
      </c>
      <c r="E82" s="2">
        <v>1.52</v>
      </c>
      <c r="F82" s="2">
        <v>10</v>
      </c>
      <c r="G82" s="2">
        <v>42</v>
      </c>
      <c r="H82" s="21">
        <v>21.019110000000001</v>
      </c>
      <c r="I82" s="2">
        <v>66</v>
      </c>
      <c r="J82" s="21">
        <v>15.50614</v>
      </c>
      <c r="K82" s="2" t="s">
        <v>37</v>
      </c>
    </row>
    <row r="83" spans="1:16" s="2" customFormat="1" x14ac:dyDescent="0.25">
      <c r="A83" s="2">
        <v>613</v>
      </c>
      <c r="B83" s="2" t="s">
        <v>13</v>
      </c>
      <c r="C83" s="2">
        <v>2011</v>
      </c>
      <c r="D83" s="2" t="s">
        <v>36</v>
      </c>
      <c r="E83" s="2">
        <v>1.25</v>
      </c>
      <c r="F83" s="2">
        <v>20</v>
      </c>
      <c r="G83" s="2">
        <v>22</v>
      </c>
      <c r="H83" s="21">
        <v>23.885349999999999</v>
      </c>
      <c r="I83" s="2">
        <v>75</v>
      </c>
      <c r="J83" s="21">
        <v>11.73066</v>
      </c>
      <c r="K83" s="2" t="s">
        <v>37</v>
      </c>
    </row>
    <row r="84" spans="1:16" s="2" customFormat="1" x14ac:dyDescent="0.25">
      <c r="A84" s="2">
        <v>613</v>
      </c>
      <c r="B84" s="2" t="s">
        <v>13</v>
      </c>
      <c r="C84" s="2">
        <v>2011</v>
      </c>
      <c r="D84" s="2" t="s">
        <v>43</v>
      </c>
      <c r="E84" s="2">
        <v>1.57</v>
      </c>
      <c r="F84" s="2">
        <v>10</v>
      </c>
      <c r="G84" s="2">
        <v>40</v>
      </c>
      <c r="H84" s="21">
        <v>22.29299</v>
      </c>
      <c r="I84" s="2">
        <v>70</v>
      </c>
      <c r="J84" s="21">
        <v>15.093859999999999</v>
      </c>
      <c r="K84" s="2" t="s">
        <v>37</v>
      </c>
    </row>
    <row r="85" spans="1:16" s="2" customFormat="1" x14ac:dyDescent="0.25">
      <c r="A85" s="2">
        <v>613</v>
      </c>
      <c r="B85" s="2" t="s">
        <v>13</v>
      </c>
      <c r="C85" s="2">
        <v>2011</v>
      </c>
      <c r="D85" s="2" t="s">
        <v>12</v>
      </c>
      <c r="E85" s="2">
        <v>1.43</v>
      </c>
      <c r="F85" s="2">
        <v>20</v>
      </c>
      <c r="G85" s="2">
        <v>25</v>
      </c>
      <c r="H85" s="21">
        <v>22.29299</v>
      </c>
      <c r="I85" s="2">
        <v>70</v>
      </c>
      <c r="J85" s="21">
        <v>15.266400000000001</v>
      </c>
      <c r="K85" s="2" t="s">
        <v>35</v>
      </c>
      <c r="L85" s="4" t="s">
        <v>52</v>
      </c>
      <c r="M85" s="4" t="s">
        <v>53</v>
      </c>
      <c r="N85" s="4" t="s">
        <v>54</v>
      </c>
      <c r="O85" s="4" t="s">
        <v>55</v>
      </c>
      <c r="P85" s="4" t="s">
        <v>58</v>
      </c>
    </row>
    <row r="86" spans="1:16" s="2" customFormat="1" x14ac:dyDescent="0.25">
      <c r="A86" s="2">
        <v>613</v>
      </c>
      <c r="B86" s="2" t="s">
        <v>13</v>
      </c>
      <c r="C86" s="2">
        <v>2011</v>
      </c>
      <c r="D86" s="2" t="s">
        <v>12</v>
      </c>
      <c r="E86" s="2">
        <v>1.43</v>
      </c>
      <c r="F86" s="2">
        <v>20</v>
      </c>
      <c r="G86" s="2">
        <v>25</v>
      </c>
      <c r="H86" s="21">
        <v>22.29299</v>
      </c>
      <c r="I86" s="2">
        <v>70</v>
      </c>
      <c r="J86" s="21">
        <v>15.266400000000001</v>
      </c>
      <c r="K86" s="2" t="s">
        <v>35</v>
      </c>
      <c r="L86" s="21">
        <f>AVERAGE(H58:H86)</f>
        <v>22.062375517241374</v>
      </c>
      <c r="M86" s="21">
        <f>STDEV(H58:H86)</f>
        <v>1.5223373445522752</v>
      </c>
      <c r="N86" s="21">
        <f>AVERAGE(J58:J86)</f>
        <v>16.041089655172414</v>
      </c>
      <c r="O86" s="21">
        <f>STDEV(J58:J86)</f>
        <v>2.61887282302285</v>
      </c>
      <c r="P86" s="2">
        <v>2011</v>
      </c>
    </row>
    <row r="87" spans="1:16" s="6" customFormat="1" x14ac:dyDescent="0.25">
      <c r="A87" s="6">
        <v>613</v>
      </c>
      <c r="B87" s="6" t="s">
        <v>13</v>
      </c>
      <c r="C87" s="6">
        <v>2011</v>
      </c>
      <c r="D87" s="6" t="s">
        <v>33</v>
      </c>
      <c r="E87" s="6">
        <v>1.45</v>
      </c>
      <c r="F87" s="6">
        <v>60</v>
      </c>
      <c r="G87" s="6">
        <v>0</v>
      </c>
      <c r="H87" s="24">
        <v>12.738849999999999</v>
      </c>
      <c r="I87" s="6">
        <v>40</v>
      </c>
      <c r="J87" s="24">
        <v>1.91</v>
      </c>
      <c r="K87" s="6" t="s">
        <v>35</v>
      </c>
      <c r="L87" s="15">
        <f>AVERAGE(H84:H87)</f>
        <v>19.904454999999999</v>
      </c>
      <c r="M87" s="15">
        <f>STDEV(H84:H87)</f>
        <v>4.7770700000000028</v>
      </c>
      <c r="N87" s="15">
        <f>AVERAGE(J84:J87)</f>
        <v>11.884164999999999</v>
      </c>
      <c r="O87" s="15">
        <f>STDEV(J54:J57)</f>
        <v>0.9560318631177539</v>
      </c>
      <c r="P87" s="14">
        <v>2010</v>
      </c>
    </row>
    <row r="88" spans="1:16" s="6" customFormat="1" x14ac:dyDescent="0.25">
      <c r="A88" s="6">
        <v>613</v>
      </c>
      <c r="B88" s="6" t="s">
        <v>13</v>
      </c>
      <c r="C88" s="6">
        <v>2011</v>
      </c>
      <c r="D88" s="6" t="s">
        <v>33</v>
      </c>
      <c r="E88" s="6">
        <v>1.45</v>
      </c>
      <c r="F88" s="6">
        <v>50</v>
      </c>
      <c r="G88" s="6">
        <v>0</v>
      </c>
      <c r="H88" s="24">
        <v>20.70064</v>
      </c>
      <c r="I88" s="6">
        <v>65</v>
      </c>
      <c r="J88" s="24">
        <v>1.91</v>
      </c>
      <c r="K88" s="6" t="s">
        <v>37</v>
      </c>
      <c r="L88" s="22">
        <v>4</v>
      </c>
      <c r="M88" s="8" t="s">
        <v>57</v>
      </c>
      <c r="N88" s="22">
        <v>9.8000000000000007</v>
      </c>
      <c r="O88" s="8"/>
      <c r="P88" s="8">
        <v>1998</v>
      </c>
    </row>
    <row r="89" spans="1:16" s="6" customFormat="1" x14ac:dyDescent="0.25">
      <c r="A89" s="6">
        <v>613</v>
      </c>
      <c r="B89" s="6" t="s">
        <v>13</v>
      </c>
      <c r="C89" s="6">
        <v>2011</v>
      </c>
      <c r="D89" s="6" t="s">
        <v>23</v>
      </c>
      <c r="E89" s="6">
        <v>1.52</v>
      </c>
      <c r="F89" s="6">
        <v>56</v>
      </c>
      <c r="G89" s="6">
        <v>25</v>
      </c>
      <c r="H89" s="24">
        <v>14.33121</v>
      </c>
      <c r="I89" s="6">
        <v>45</v>
      </c>
      <c r="J89" s="24">
        <v>41.602110000000003</v>
      </c>
      <c r="K89" s="6" t="s">
        <v>35</v>
      </c>
    </row>
    <row r="90" spans="1:16" s="6" customFormat="1" x14ac:dyDescent="0.25">
      <c r="A90" s="6">
        <v>613</v>
      </c>
      <c r="B90" s="6" t="s">
        <v>13</v>
      </c>
      <c r="C90" s="6">
        <v>2011</v>
      </c>
      <c r="D90" s="6" t="s">
        <v>30</v>
      </c>
      <c r="E90" s="6">
        <v>1.7</v>
      </c>
      <c r="F90" s="6">
        <v>51</v>
      </c>
      <c r="G90" s="6">
        <v>25</v>
      </c>
      <c r="H90" s="24">
        <v>7.9617800000000001</v>
      </c>
      <c r="I90" s="6">
        <v>25</v>
      </c>
      <c r="J90" s="24">
        <v>42.348869999999998</v>
      </c>
      <c r="K90" s="6" t="s">
        <v>37</v>
      </c>
    </row>
    <row r="91" spans="1:16" s="5" customFormat="1" x14ac:dyDescent="0.25"/>
    <row r="92" spans="1:16" s="5" customFormat="1" x14ac:dyDescent="0.25"/>
    <row r="93" spans="1:16" s="5" customFormat="1" x14ac:dyDescent="0.25"/>
    <row r="94" spans="1:16" x14ac:dyDescent="0.25">
      <c r="A94" s="1">
        <v>614</v>
      </c>
      <c r="B94" s="1" t="s">
        <v>13</v>
      </c>
      <c r="C94" s="1">
        <v>2011</v>
      </c>
      <c r="D94" s="1" t="s">
        <v>44</v>
      </c>
      <c r="E94" s="1">
        <v>1.6</v>
      </c>
      <c r="F94" s="1">
        <v>13</v>
      </c>
      <c r="G94" s="1">
        <v>29</v>
      </c>
      <c r="H94" s="1">
        <v>20.063690000000001</v>
      </c>
      <c r="I94" s="1">
        <v>63</v>
      </c>
      <c r="J94" s="1">
        <v>13.38963</v>
      </c>
      <c r="K94" s="1" t="s">
        <v>37</v>
      </c>
    </row>
    <row r="95" spans="1:16" x14ac:dyDescent="0.25">
      <c r="A95" s="1">
        <v>614</v>
      </c>
      <c r="B95" s="1" t="s">
        <v>13</v>
      </c>
      <c r="C95" s="1">
        <v>2011</v>
      </c>
      <c r="D95" s="1" t="s">
        <v>17</v>
      </c>
      <c r="E95" s="1">
        <v>1.29</v>
      </c>
      <c r="F95" s="1">
        <v>12.5</v>
      </c>
      <c r="G95" s="1">
        <v>41</v>
      </c>
      <c r="H95" s="1">
        <v>21.019110000000001</v>
      </c>
      <c r="I95" s="1">
        <v>66</v>
      </c>
      <c r="J95" s="1">
        <v>15.70725</v>
      </c>
      <c r="K95" s="1" t="s">
        <v>35</v>
      </c>
    </row>
    <row r="96" spans="1:16" x14ac:dyDescent="0.25">
      <c r="A96" s="1">
        <v>614</v>
      </c>
      <c r="B96" s="1" t="s">
        <v>13</v>
      </c>
      <c r="C96" s="1">
        <v>2011</v>
      </c>
      <c r="D96" s="1" t="s">
        <v>17</v>
      </c>
      <c r="E96" s="1">
        <v>1.29</v>
      </c>
      <c r="F96" s="1">
        <v>12.5</v>
      </c>
      <c r="G96" s="1">
        <v>41</v>
      </c>
      <c r="H96" s="1">
        <v>21.019110000000001</v>
      </c>
      <c r="I96" s="1">
        <v>66</v>
      </c>
      <c r="J96" s="1">
        <v>15.70725</v>
      </c>
      <c r="K96" s="1" t="s">
        <v>35</v>
      </c>
    </row>
    <row r="97" spans="1:11" x14ac:dyDescent="0.25">
      <c r="A97" s="1">
        <v>614</v>
      </c>
      <c r="B97" s="1" t="s">
        <v>13</v>
      </c>
      <c r="C97" s="1">
        <v>2011</v>
      </c>
      <c r="D97" s="1" t="s">
        <v>38</v>
      </c>
      <c r="E97" s="1">
        <v>1.43</v>
      </c>
      <c r="F97" s="1">
        <v>20</v>
      </c>
      <c r="G97" s="1">
        <v>23</v>
      </c>
      <c r="H97" s="1">
        <v>21.337579999999999</v>
      </c>
      <c r="I97" s="1">
        <v>67</v>
      </c>
      <c r="J97" s="1">
        <v>14.089980000000001</v>
      </c>
      <c r="K97" s="1" t="s">
        <v>37</v>
      </c>
    </row>
    <row r="98" spans="1:11" x14ac:dyDescent="0.25">
      <c r="A98" s="1">
        <v>614</v>
      </c>
      <c r="B98" s="1" t="s">
        <v>13</v>
      </c>
      <c r="C98" s="1">
        <v>2011</v>
      </c>
      <c r="D98" s="1" t="s">
        <v>14</v>
      </c>
      <c r="E98" s="1">
        <v>1.5</v>
      </c>
      <c r="F98" s="1">
        <v>20</v>
      </c>
      <c r="G98" s="1">
        <v>22</v>
      </c>
      <c r="H98" s="1">
        <v>21.65605</v>
      </c>
      <c r="I98" s="1">
        <v>68</v>
      </c>
      <c r="J98" s="1">
        <v>13.92079</v>
      </c>
      <c r="K98" s="1" t="s">
        <v>35</v>
      </c>
    </row>
    <row r="99" spans="1:11" x14ac:dyDescent="0.25">
      <c r="A99" s="1">
        <v>614</v>
      </c>
      <c r="B99" s="1" t="s">
        <v>13</v>
      </c>
      <c r="C99" s="1">
        <v>2011</v>
      </c>
      <c r="D99" s="1" t="s">
        <v>14</v>
      </c>
      <c r="E99" s="1">
        <v>1.5</v>
      </c>
      <c r="F99" s="1">
        <v>20</v>
      </c>
      <c r="G99" s="1">
        <v>22</v>
      </c>
      <c r="H99" s="1">
        <v>21.65605</v>
      </c>
      <c r="I99" s="1">
        <v>68</v>
      </c>
      <c r="J99" s="1">
        <v>13.92079</v>
      </c>
      <c r="K99" s="1" t="s">
        <v>35</v>
      </c>
    </row>
    <row r="100" spans="1:11" x14ac:dyDescent="0.25">
      <c r="A100" s="1">
        <v>614</v>
      </c>
      <c r="B100" s="1" t="s">
        <v>13</v>
      </c>
      <c r="C100" s="1">
        <v>2011</v>
      </c>
      <c r="D100" s="1" t="s">
        <v>47</v>
      </c>
      <c r="E100" s="1">
        <v>1.25</v>
      </c>
      <c r="F100" s="1">
        <v>15</v>
      </c>
      <c r="G100" s="1">
        <v>31</v>
      </c>
      <c r="H100" s="1">
        <v>19.74522</v>
      </c>
      <c r="I100" s="1">
        <v>62</v>
      </c>
      <c r="J100" s="1">
        <v>12.886139999999999</v>
      </c>
      <c r="K100" s="1" t="s">
        <v>37</v>
      </c>
    </row>
    <row r="101" spans="1:11" x14ac:dyDescent="0.25">
      <c r="A101" s="1">
        <v>614</v>
      </c>
      <c r="B101" s="1" t="s">
        <v>13</v>
      </c>
      <c r="C101" s="1">
        <v>2011</v>
      </c>
      <c r="D101" s="1" t="s">
        <v>27</v>
      </c>
      <c r="E101" s="1">
        <v>1.39</v>
      </c>
      <c r="F101" s="1">
        <v>18</v>
      </c>
      <c r="G101" s="1">
        <v>27</v>
      </c>
      <c r="H101" s="1">
        <v>21.114650000000001</v>
      </c>
      <c r="I101" s="1">
        <v>66.3</v>
      </c>
      <c r="J101" s="1">
        <v>14.598330000000001</v>
      </c>
      <c r="K101" s="1" t="s">
        <v>35</v>
      </c>
    </row>
    <row r="102" spans="1:11" x14ac:dyDescent="0.25">
      <c r="A102" s="1">
        <v>614</v>
      </c>
      <c r="B102" s="1" t="s">
        <v>13</v>
      </c>
      <c r="C102" s="1">
        <v>2011</v>
      </c>
      <c r="D102" s="1" t="s">
        <v>45</v>
      </c>
      <c r="E102" s="1">
        <v>1.67</v>
      </c>
      <c r="F102" s="1">
        <v>11</v>
      </c>
      <c r="G102" s="1">
        <v>36</v>
      </c>
      <c r="H102" s="1">
        <v>18.789809999999999</v>
      </c>
      <c r="I102" s="1">
        <v>59</v>
      </c>
      <c r="J102" s="1">
        <v>15.166589999999999</v>
      </c>
      <c r="K102" s="1" t="s">
        <v>37</v>
      </c>
    </row>
    <row r="103" spans="1:11" x14ac:dyDescent="0.25">
      <c r="A103" s="1">
        <v>614</v>
      </c>
      <c r="B103" s="1" t="s">
        <v>13</v>
      </c>
      <c r="C103" s="1">
        <v>2011</v>
      </c>
      <c r="D103" s="1" t="s">
        <v>25</v>
      </c>
      <c r="E103" s="1">
        <v>1.3</v>
      </c>
      <c r="F103" s="1">
        <v>20</v>
      </c>
      <c r="G103" s="1">
        <v>24</v>
      </c>
      <c r="H103" s="1">
        <v>21.114650000000001</v>
      </c>
      <c r="I103" s="1">
        <v>66.3</v>
      </c>
      <c r="J103" s="1">
        <v>13.18595</v>
      </c>
      <c r="K103" s="1" t="s">
        <v>35</v>
      </c>
    </row>
    <row r="104" spans="1:11" x14ac:dyDescent="0.25">
      <c r="A104" s="1">
        <v>614</v>
      </c>
      <c r="B104" s="1" t="s">
        <v>13</v>
      </c>
      <c r="C104" s="1">
        <v>2011</v>
      </c>
      <c r="D104" s="1" t="s">
        <v>42</v>
      </c>
      <c r="E104" s="1">
        <v>1.54</v>
      </c>
      <c r="F104" s="1">
        <v>10</v>
      </c>
      <c r="G104" s="1">
        <v>39</v>
      </c>
      <c r="H104" s="1">
        <v>22.29299</v>
      </c>
      <c r="I104" s="1">
        <v>70</v>
      </c>
      <c r="J104" s="1">
        <v>14.30067</v>
      </c>
      <c r="K104" s="1" t="s">
        <v>37</v>
      </c>
    </row>
    <row r="105" spans="1:11" x14ac:dyDescent="0.25">
      <c r="A105" s="1">
        <v>614</v>
      </c>
      <c r="B105" s="1" t="s">
        <v>13</v>
      </c>
      <c r="C105" s="1">
        <v>2011</v>
      </c>
      <c r="D105" s="1" t="s">
        <v>23</v>
      </c>
      <c r="E105" s="1">
        <v>1.52</v>
      </c>
      <c r="F105" s="1">
        <v>10</v>
      </c>
      <c r="G105" s="1">
        <v>34</v>
      </c>
      <c r="H105" s="1">
        <v>21.019110000000001</v>
      </c>
      <c r="I105" s="1">
        <v>66</v>
      </c>
      <c r="J105" s="1">
        <v>12.16253</v>
      </c>
      <c r="K105" s="1" t="s">
        <v>35</v>
      </c>
    </row>
    <row r="106" spans="1:11" x14ac:dyDescent="0.25">
      <c r="A106" s="1">
        <v>614</v>
      </c>
      <c r="B106" s="1" t="s">
        <v>13</v>
      </c>
      <c r="C106" s="1">
        <v>2011</v>
      </c>
      <c r="D106" s="1" t="s">
        <v>51</v>
      </c>
      <c r="E106" s="1">
        <v>1.4</v>
      </c>
      <c r="F106" s="1">
        <v>15</v>
      </c>
      <c r="G106" s="1">
        <v>24.234380000000002</v>
      </c>
      <c r="H106" s="1">
        <v>21.019110000000001</v>
      </c>
      <c r="I106" s="1">
        <v>66</v>
      </c>
      <c r="J106" s="1">
        <v>11.23292</v>
      </c>
      <c r="K106" s="1" t="s">
        <v>37</v>
      </c>
    </row>
    <row r="107" spans="1:11" x14ac:dyDescent="0.25">
      <c r="A107" s="1">
        <v>614</v>
      </c>
      <c r="B107" s="1" t="s">
        <v>13</v>
      </c>
      <c r="C107" s="1">
        <v>2011</v>
      </c>
      <c r="D107" s="1" t="s">
        <v>41</v>
      </c>
      <c r="E107" s="1">
        <v>1.25</v>
      </c>
      <c r="F107" s="1">
        <v>13</v>
      </c>
      <c r="G107" s="1">
        <v>40</v>
      </c>
      <c r="H107" s="1">
        <v>21.65605</v>
      </c>
      <c r="I107" s="1">
        <v>68</v>
      </c>
      <c r="J107" s="1">
        <v>15.265370000000001</v>
      </c>
      <c r="K107" s="1" t="s">
        <v>37</v>
      </c>
    </row>
    <row r="108" spans="1:11" x14ac:dyDescent="0.25">
      <c r="A108" s="1">
        <v>614</v>
      </c>
      <c r="B108" s="1" t="s">
        <v>13</v>
      </c>
      <c r="C108" s="1">
        <v>2011</v>
      </c>
      <c r="D108" s="1" t="s">
        <v>11</v>
      </c>
      <c r="E108" s="1">
        <v>1.3</v>
      </c>
      <c r="F108" s="1">
        <v>20</v>
      </c>
      <c r="G108" s="1">
        <v>32</v>
      </c>
      <c r="H108" s="1">
        <v>21.65605</v>
      </c>
      <c r="I108" s="1">
        <v>68</v>
      </c>
      <c r="J108" s="1">
        <v>17.936599999999999</v>
      </c>
      <c r="K108" s="1" t="s">
        <v>35</v>
      </c>
    </row>
    <row r="109" spans="1:11" x14ac:dyDescent="0.25">
      <c r="A109" s="1">
        <v>614</v>
      </c>
      <c r="B109" s="1" t="s">
        <v>13</v>
      </c>
      <c r="C109" s="1">
        <v>2011</v>
      </c>
      <c r="D109" s="1" t="s">
        <v>11</v>
      </c>
      <c r="E109" s="1">
        <v>1.3</v>
      </c>
      <c r="F109" s="1">
        <v>20</v>
      </c>
      <c r="G109" s="1">
        <v>32</v>
      </c>
      <c r="H109" s="1">
        <v>21.65605</v>
      </c>
      <c r="I109" s="1">
        <v>68</v>
      </c>
      <c r="J109" s="1">
        <v>17.936599999999999</v>
      </c>
      <c r="K109" s="1" t="s">
        <v>35</v>
      </c>
    </row>
    <row r="110" spans="1:11" x14ac:dyDescent="0.25">
      <c r="A110" s="1">
        <v>614</v>
      </c>
      <c r="B110" s="1" t="s">
        <v>13</v>
      </c>
      <c r="C110" s="1">
        <v>2011</v>
      </c>
      <c r="D110" s="1" t="s">
        <v>28</v>
      </c>
      <c r="E110" s="1">
        <v>1.24</v>
      </c>
      <c r="F110" s="1">
        <v>12</v>
      </c>
      <c r="G110" s="1">
        <v>30</v>
      </c>
      <c r="H110" s="1">
        <v>20.70064</v>
      </c>
      <c r="I110" s="1">
        <v>65</v>
      </c>
      <c r="J110" s="1">
        <v>10.330970000000001</v>
      </c>
      <c r="K110" s="1" t="s">
        <v>37</v>
      </c>
    </row>
    <row r="111" spans="1:11" x14ac:dyDescent="0.25">
      <c r="A111" s="1">
        <v>614</v>
      </c>
      <c r="B111" s="1" t="s">
        <v>13</v>
      </c>
      <c r="C111" s="1">
        <v>2011</v>
      </c>
      <c r="D111" s="1" t="s">
        <v>22</v>
      </c>
      <c r="E111" s="1">
        <v>1.5</v>
      </c>
      <c r="F111" s="1">
        <v>10</v>
      </c>
      <c r="G111" s="1">
        <v>38</v>
      </c>
      <c r="H111" s="1">
        <v>21.019110000000001</v>
      </c>
      <c r="I111" s="1">
        <v>66</v>
      </c>
      <c r="J111" s="1">
        <v>13.719279999999999</v>
      </c>
      <c r="K111" s="1" t="s">
        <v>35</v>
      </c>
    </row>
    <row r="112" spans="1:11" x14ac:dyDescent="0.25">
      <c r="A112" s="1">
        <v>614</v>
      </c>
      <c r="B112" s="1" t="s">
        <v>13</v>
      </c>
      <c r="C112" s="1">
        <v>2011</v>
      </c>
      <c r="D112" s="1" t="s">
        <v>22</v>
      </c>
      <c r="E112" s="1">
        <v>1.5</v>
      </c>
      <c r="F112" s="1">
        <v>10</v>
      </c>
      <c r="G112" s="1">
        <v>38</v>
      </c>
      <c r="H112" s="1">
        <v>21.019110000000001</v>
      </c>
      <c r="I112" s="1">
        <v>66</v>
      </c>
      <c r="J112" s="1">
        <v>13.719279999999999</v>
      </c>
      <c r="K112" s="1" t="s">
        <v>35</v>
      </c>
    </row>
    <row r="113" spans="1:11" x14ac:dyDescent="0.25">
      <c r="A113" s="1">
        <v>614</v>
      </c>
      <c r="B113" s="1" t="s">
        <v>13</v>
      </c>
      <c r="C113" s="1">
        <v>2011</v>
      </c>
      <c r="D113" s="1" t="s">
        <v>39</v>
      </c>
      <c r="E113" s="1">
        <v>1.67</v>
      </c>
      <c r="F113" s="1">
        <v>11</v>
      </c>
      <c r="G113" s="1">
        <v>21</v>
      </c>
      <c r="H113" s="1">
        <v>20.063690000000001</v>
      </c>
      <c r="I113" s="1">
        <v>63</v>
      </c>
      <c r="J113" s="1">
        <v>9.0215800000000002</v>
      </c>
      <c r="K113" s="1" t="s">
        <v>37</v>
      </c>
    </row>
    <row r="114" spans="1:11" x14ac:dyDescent="0.25">
      <c r="A114" s="1">
        <v>614</v>
      </c>
      <c r="B114" s="1" t="s">
        <v>13</v>
      </c>
      <c r="C114" s="1">
        <v>2011</v>
      </c>
      <c r="D114" s="1" t="s">
        <v>24</v>
      </c>
      <c r="E114" s="1">
        <v>1.33</v>
      </c>
      <c r="F114" s="1">
        <v>10</v>
      </c>
      <c r="G114" s="1">
        <v>47</v>
      </c>
      <c r="H114" s="1">
        <v>21.019110000000001</v>
      </c>
      <c r="I114" s="1">
        <v>66</v>
      </c>
      <c r="J114" s="1">
        <v>15.942500000000001</v>
      </c>
      <c r="K114" s="1" t="s">
        <v>35</v>
      </c>
    </row>
    <row r="115" spans="1:11" x14ac:dyDescent="0.25">
      <c r="A115" s="1">
        <v>614</v>
      </c>
      <c r="B115" s="1" t="s">
        <v>13</v>
      </c>
      <c r="C115" s="1">
        <v>2011</v>
      </c>
      <c r="D115" s="1" t="s">
        <v>24</v>
      </c>
      <c r="E115" s="1">
        <v>1.33</v>
      </c>
      <c r="F115" s="1">
        <v>10</v>
      </c>
      <c r="G115" s="1">
        <v>47</v>
      </c>
      <c r="H115" s="1">
        <v>21.019110000000001</v>
      </c>
      <c r="I115" s="1">
        <v>66</v>
      </c>
      <c r="J115" s="1">
        <v>15.942500000000001</v>
      </c>
      <c r="K115" s="1" t="s">
        <v>35</v>
      </c>
    </row>
    <row r="116" spans="1:11" x14ac:dyDescent="0.25">
      <c r="A116" s="1">
        <v>614</v>
      </c>
      <c r="B116" s="1" t="s">
        <v>13</v>
      </c>
      <c r="C116" s="1">
        <v>2011</v>
      </c>
      <c r="D116" s="1" t="s">
        <v>40</v>
      </c>
      <c r="E116" s="1">
        <v>1.43</v>
      </c>
      <c r="F116" s="1">
        <v>18</v>
      </c>
      <c r="G116" s="1">
        <v>31</v>
      </c>
      <c r="H116" s="1">
        <v>22.29299</v>
      </c>
      <c r="I116" s="1">
        <v>70</v>
      </c>
      <c r="J116" s="1">
        <v>17.096150000000002</v>
      </c>
      <c r="K116" s="1" t="s">
        <v>37</v>
      </c>
    </row>
    <row r="117" spans="1:11" x14ac:dyDescent="0.25">
      <c r="A117" s="1">
        <v>614</v>
      </c>
      <c r="B117" s="1" t="s">
        <v>13</v>
      </c>
      <c r="C117" s="1">
        <v>2011</v>
      </c>
      <c r="D117" s="1" t="s">
        <v>49</v>
      </c>
      <c r="E117" s="1">
        <v>1.43</v>
      </c>
      <c r="F117" s="1">
        <v>16</v>
      </c>
      <c r="G117" s="1">
        <v>26</v>
      </c>
      <c r="H117" s="1">
        <v>21.337579999999999</v>
      </c>
      <c r="I117" s="1">
        <v>67</v>
      </c>
      <c r="J117" s="1">
        <v>12.929320000000001</v>
      </c>
      <c r="K117" s="1" t="s">
        <v>37</v>
      </c>
    </row>
    <row r="118" spans="1:11" x14ac:dyDescent="0.25">
      <c r="A118" s="1">
        <v>614</v>
      </c>
      <c r="B118" s="1" t="s">
        <v>13</v>
      </c>
      <c r="C118" s="1">
        <v>2011</v>
      </c>
      <c r="D118" s="1" t="s">
        <v>46</v>
      </c>
      <c r="E118" s="1">
        <v>1.52</v>
      </c>
      <c r="F118" s="1">
        <v>13</v>
      </c>
      <c r="G118" s="1">
        <v>33</v>
      </c>
      <c r="H118" s="1">
        <v>20.70064</v>
      </c>
      <c r="I118" s="1">
        <v>65</v>
      </c>
      <c r="J118" s="1">
        <v>14.652290000000001</v>
      </c>
      <c r="K118" s="1" t="s">
        <v>37</v>
      </c>
    </row>
    <row r="119" spans="1:11" x14ac:dyDescent="0.25">
      <c r="A119" s="1">
        <v>614</v>
      </c>
      <c r="B119" s="1" t="s">
        <v>13</v>
      </c>
      <c r="C119" s="1">
        <v>2011</v>
      </c>
      <c r="D119" s="1" t="s">
        <v>36</v>
      </c>
      <c r="E119" s="1">
        <v>1.25</v>
      </c>
      <c r="F119" s="1">
        <v>15</v>
      </c>
      <c r="G119" s="1">
        <v>29</v>
      </c>
      <c r="H119" s="1">
        <v>21.337579999999999</v>
      </c>
      <c r="I119" s="1">
        <v>67</v>
      </c>
      <c r="J119" s="1">
        <v>12.023289999999999</v>
      </c>
      <c r="K119" s="1" t="s">
        <v>37</v>
      </c>
    </row>
    <row r="120" spans="1:11" x14ac:dyDescent="0.25">
      <c r="A120" s="1">
        <v>614</v>
      </c>
      <c r="B120" s="1" t="s">
        <v>13</v>
      </c>
      <c r="C120" s="1">
        <v>2011</v>
      </c>
      <c r="D120" s="1" t="s">
        <v>50</v>
      </c>
      <c r="E120" s="1">
        <v>1.39</v>
      </c>
      <c r="F120" s="1">
        <v>17</v>
      </c>
      <c r="G120" s="1">
        <v>27</v>
      </c>
      <c r="H120" s="1">
        <v>21.65605</v>
      </c>
      <c r="I120" s="1">
        <v>68</v>
      </c>
      <c r="J120" s="1">
        <v>13.890090000000001</v>
      </c>
      <c r="K120" s="1" t="s">
        <v>37</v>
      </c>
    </row>
    <row r="121" spans="1:11" x14ac:dyDescent="0.25">
      <c r="A121" s="1">
        <v>614</v>
      </c>
      <c r="B121" s="1" t="s">
        <v>13</v>
      </c>
      <c r="C121" s="1">
        <v>2011</v>
      </c>
      <c r="D121" s="1" t="s">
        <v>43</v>
      </c>
      <c r="E121" s="1">
        <v>1.57</v>
      </c>
      <c r="F121" s="1">
        <v>10</v>
      </c>
      <c r="G121" s="1">
        <v>35</v>
      </c>
      <c r="H121" s="1">
        <v>22.29299</v>
      </c>
      <c r="I121" s="1">
        <v>70</v>
      </c>
      <c r="J121" s="1">
        <v>12.913259999999999</v>
      </c>
      <c r="K121" s="1" t="s">
        <v>37</v>
      </c>
    </row>
    <row r="122" spans="1:11" x14ac:dyDescent="0.25">
      <c r="A122" s="1">
        <v>614</v>
      </c>
      <c r="B122" s="1" t="s">
        <v>13</v>
      </c>
      <c r="C122" s="1">
        <v>2011</v>
      </c>
      <c r="D122" s="1" t="s">
        <v>26</v>
      </c>
      <c r="E122" s="1">
        <v>1.32</v>
      </c>
      <c r="F122" s="1">
        <v>20</v>
      </c>
      <c r="G122" s="1">
        <v>24</v>
      </c>
      <c r="H122" s="1">
        <v>21.114650000000001</v>
      </c>
      <c r="I122" s="1">
        <v>66.3</v>
      </c>
      <c r="J122" s="1">
        <v>13.464040000000001</v>
      </c>
      <c r="K122" s="1" t="s">
        <v>35</v>
      </c>
    </row>
    <row r="123" spans="1:11" x14ac:dyDescent="0.25">
      <c r="A123" s="1">
        <v>614</v>
      </c>
      <c r="B123" s="1" t="s">
        <v>13</v>
      </c>
      <c r="C123" s="1">
        <v>2011</v>
      </c>
      <c r="D123" s="1" t="s">
        <v>26</v>
      </c>
      <c r="E123" s="1">
        <v>1.32</v>
      </c>
      <c r="F123" s="1">
        <v>21</v>
      </c>
      <c r="G123" s="1">
        <v>25</v>
      </c>
      <c r="H123" s="1">
        <v>21.114650000000001</v>
      </c>
      <c r="I123" s="1">
        <v>66.3</v>
      </c>
      <c r="J123" s="1">
        <v>14.636049999999999</v>
      </c>
      <c r="K123" s="1" t="s">
        <v>35</v>
      </c>
    </row>
    <row r="124" spans="1:11" x14ac:dyDescent="0.25">
      <c r="A124" s="1">
        <v>614</v>
      </c>
      <c r="B124" s="1" t="s">
        <v>13</v>
      </c>
      <c r="C124" s="1">
        <v>2011</v>
      </c>
      <c r="D124" s="1" t="s">
        <v>12</v>
      </c>
      <c r="E124" s="1">
        <v>1.43</v>
      </c>
      <c r="F124" s="1">
        <v>20</v>
      </c>
      <c r="G124" s="1">
        <v>21</v>
      </c>
      <c r="H124" s="1">
        <v>21.65605</v>
      </c>
      <c r="I124" s="1">
        <v>68</v>
      </c>
      <c r="J124" s="1">
        <v>12.90851</v>
      </c>
      <c r="K124" s="1" t="s">
        <v>35</v>
      </c>
    </row>
    <row r="125" spans="1:11" x14ac:dyDescent="0.25">
      <c r="A125" s="1">
        <v>614</v>
      </c>
      <c r="B125" s="1" t="s">
        <v>13</v>
      </c>
      <c r="C125" s="1">
        <v>2011</v>
      </c>
      <c r="D125" s="1" t="s">
        <v>12</v>
      </c>
      <c r="E125" s="1">
        <v>1.43</v>
      </c>
      <c r="F125" s="1">
        <v>20</v>
      </c>
      <c r="G125" s="1">
        <v>21</v>
      </c>
      <c r="H125" s="1">
        <v>21.65605</v>
      </c>
      <c r="I125" s="1">
        <v>68</v>
      </c>
      <c r="J125" s="1">
        <v>12.90851</v>
      </c>
      <c r="K125" s="1" t="s">
        <v>35</v>
      </c>
    </row>
    <row r="126" spans="1:11" x14ac:dyDescent="0.25">
      <c r="A126" s="1">
        <v>616</v>
      </c>
      <c r="B126" s="1" t="s">
        <v>20</v>
      </c>
      <c r="C126" s="1">
        <v>2011</v>
      </c>
      <c r="D126" s="1" t="s">
        <v>38</v>
      </c>
      <c r="E126" s="1">
        <v>1.43</v>
      </c>
      <c r="F126" s="1">
        <v>20</v>
      </c>
      <c r="G126" s="1">
        <v>34</v>
      </c>
      <c r="H126" s="1">
        <v>44.267519999999998</v>
      </c>
      <c r="I126" s="1">
        <v>139</v>
      </c>
      <c r="J126" s="1">
        <v>21.240939999999998</v>
      </c>
      <c r="K126" s="1" t="s">
        <v>37</v>
      </c>
    </row>
    <row r="127" spans="1:11" x14ac:dyDescent="0.25">
      <c r="A127" s="1">
        <v>616</v>
      </c>
      <c r="B127" s="1" t="s">
        <v>20</v>
      </c>
      <c r="C127" s="1">
        <v>2011</v>
      </c>
      <c r="D127" s="1" t="s">
        <v>33</v>
      </c>
      <c r="E127" s="1">
        <v>1.45</v>
      </c>
      <c r="F127" s="1">
        <v>66</v>
      </c>
      <c r="G127" s="1">
        <v>41</v>
      </c>
      <c r="H127" s="1">
        <v>17.515920000000001</v>
      </c>
      <c r="I127" s="1">
        <v>55</v>
      </c>
      <c r="J127" s="1">
        <v>85.100740000000002</v>
      </c>
      <c r="K127" s="1" t="s">
        <v>37</v>
      </c>
    </row>
    <row r="128" spans="1:11" x14ac:dyDescent="0.25">
      <c r="A128" s="1">
        <v>616</v>
      </c>
      <c r="B128" s="1" t="s">
        <v>20</v>
      </c>
      <c r="C128" s="1">
        <v>2011</v>
      </c>
      <c r="D128" s="1" t="s">
        <v>23</v>
      </c>
      <c r="E128" s="1">
        <v>1.52</v>
      </c>
      <c r="F128" s="1">
        <v>10</v>
      </c>
      <c r="G128" s="1">
        <v>31</v>
      </c>
      <c r="H128" s="1">
        <v>11.464969999999999</v>
      </c>
      <c r="I128" s="1">
        <v>36</v>
      </c>
      <c r="J128" s="1">
        <v>11.04308</v>
      </c>
      <c r="K128" s="1" t="s">
        <v>35</v>
      </c>
    </row>
    <row r="129" spans="1:11" x14ac:dyDescent="0.25">
      <c r="A129" s="1">
        <v>616</v>
      </c>
      <c r="B129" s="1" t="s">
        <v>20</v>
      </c>
      <c r="C129" s="1">
        <v>2011</v>
      </c>
      <c r="D129" s="1" t="s">
        <v>23</v>
      </c>
      <c r="E129" s="1">
        <v>1.52</v>
      </c>
      <c r="F129" s="1">
        <v>10</v>
      </c>
      <c r="G129" s="1">
        <v>31</v>
      </c>
      <c r="H129" s="1">
        <v>11.464969999999999</v>
      </c>
      <c r="I129" s="1">
        <v>36</v>
      </c>
      <c r="J129" s="1">
        <v>11.04308</v>
      </c>
      <c r="K129" s="1" t="s">
        <v>35</v>
      </c>
    </row>
    <row r="130" spans="1:11" x14ac:dyDescent="0.25">
      <c r="A130" s="1">
        <v>616</v>
      </c>
      <c r="B130" s="1" t="s">
        <v>20</v>
      </c>
      <c r="C130" s="1">
        <v>2011</v>
      </c>
      <c r="D130" s="1" t="s">
        <v>22</v>
      </c>
      <c r="E130" s="1">
        <v>1.5</v>
      </c>
      <c r="F130" s="1">
        <v>10</v>
      </c>
      <c r="G130" s="1">
        <v>24</v>
      </c>
      <c r="H130" s="1">
        <v>43.312100000000001</v>
      </c>
      <c r="I130" s="1">
        <v>136</v>
      </c>
      <c r="J130" s="1">
        <v>8.6784300000000005</v>
      </c>
      <c r="K130" s="1" t="s">
        <v>35</v>
      </c>
    </row>
    <row r="131" spans="1:11" x14ac:dyDescent="0.25">
      <c r="A131" s="1">
        <v>616</v>
      </c>
      <c r="B131" s="1" t="s">
        <v>20</v>
      </c>
      <c r="C131" s="1">
        <v>2011</v>
      </c>
      <c r="D131" s="1" t="s">
        <v>22</v>
      </c>
      <c r="E131" s="1">
        <v>1.5</v>
      </c>
      <c r="F131" s="1">
        <v>10</v>
      </c>
      <c r="G131" s="1">
        <v>24</v>
      </c>
      <c r="H131" s="1">
        <v>43.312100000000001</v>
      </c>
      <c r="I131" s="1">
        <v>136</v>
      </c>
      <c r="J131" s="1">
        <v>8.6784300000000005</v>
      </c>
      <c r="K131" s="1" t="s">
        <v>35</v>
      </c>
    </row>
    <row r="132" spans="1:11" x14ac:dyDescent="0.25">
      <c r="A132" s="1">
        <v>616</v>
      </c>
      <c r="B132" s="1" t="s">
        <v>20</v>
      </c>
      <c r="C132" s="1">
        <v>2011</v>
      </c>
      <c r="D132" s="1" t="s">
        <v>39</v>
      </c>
      <c r="E132" s="1">
        <v>1.67</v>
      </c>
      <c r="F132" s="1">
        <v>11</v>
      </c>
      <c r="G132" s="1">
        <v>29</v>
      </c>
      <c r="H132" s="1">
        <v>44.267519999999998</v>
      </c>
      <c r="I132" s="1">
        <v>139</v>
      </c>
      <c r="J132" s="1">
        <v>12.152659999999999</v>
      </c>
      <c r="K132" s="1" t="s">
        <v>37</v>
      </c>
    </row>
    <row r="133" spans="1:11" x14ac:dyDescent="0.25">
      <c r="A133" s="1">
        <v>616</v>
      </c>
      <c r="B133" s="1" t="s">
        <v>20</v>
      </c>
      <c r="C133" s="1">
        <v>2011</v>
      </c>
      <c r="D133" s="1" t="s">
        <v>24</v>
      </c>
      <c r="E133" s="1">
        <v>1.33</v>
      </c>
      <c r="F133" s="1">
        <v>10</v>
      </c>
      <c r="G133" s="1">
        <v>40</v>
      </c>
      <c r="H133" s="1">
        <v>43.312100000000001</v>
      </c>
      <c r="I133" s="1">
        <v>136</v>
      </c>
      <c r="J133" s="1">
        <v>12.84003</v>
      </c>
      <c r="K133" s="1" t="s">
        <v>35</v>
      </c>
    </row>
    <row r="134" spans="1:11" x14ac:dyDescent="0.25">
      <c r="A134" s="1">
        <v>616</v>
      </c>
      <c r="B134" s="1" t="s">
        <v>20</v>
      </c>
      <c r="C134" s="1">
        <v>2011</v>
      </c>
      <c r="D134" s="1" t="s">
        <v>24</v>
      </c>
      <c r="E134" s="1">
        <v>1.33</v>
      </c>
      <c r="F134" s="1">
        <v>10</v>
      </c>
      <c r="G134" s="1">
        <v>40</v>
      </c>
      <c r="H134" s="1">
        <v>43.312100000000001</v>
      </c>
      <c r="I134" s="1">
        <v>136</v>
      </c>
      <c r="J134" s="1">
        <v>12.84003</v>
      </c>
      <c r="K134" s="1" t="s">
        <v>35</v>
      </c>
    </row>
    <row r="135" spans="1:11" x14ac:dyDescent="0.25">
      <c r="A135" s="1">
        <v>616</v>
      </c>
      <c r="B135" s="1" t="s">
        <v>20</v>
      </c>
      <c r="C135" s="1">
        <v>2011</v>
      </c>
      <c r="D135" s="1" t="s">
        <v>36</v>
      </c>
      <c r="E135" s="1">
        <v>1.25</v>
      </c>
      <c r="F135" s="1">
        <v>20</v>
      </c>
      <c r="G135" s="1">
        <v>23</v>
      </c>
      <c r="H135" s="1">
        <v>43.630569999999999</v>
      </c>
      <c r="I135" s="1">
        <v>137</v>
      </c>
      <c r="J135" s="1">
        <v>12.24187</v>
      </c>
      <c r="K135" s="1" t="s">
        <v>37</v>
      </c>
    </row>
    <row r="136" spans="1:11" x14ac:dyDescent="0.25">
      <c r="A136" s="1">
        <v>617</v>
      </c>
      <c r="B136" s="1" t="s">
        <v>20</v>
      </c>
      <c r="C136" s="1">
        <v>2011</v>
      </c>
      <c r="D136" s="1" t="s">
        <v>17</v>
      </c>
      <c r="E136" s="1">
        <v>1.29</v>
      </c>
      <c r="F136" s="1">
        <v>15.5</v>
      </c>
      <c r="G136" s="1">
        <v>36</v>
      </c>
      <c r="H136" s="1">
        <v>38.216560000000001</v>
      </c>
      <c r="I136" s="1">
        <v>120</v>
      </c>
      <c r="J136" s="1">
        <v>16.217220000000001</v>
      </c>
      <c r="K136" s="1" t="s">
        <v>35</v>
      </c>
    </row>
    <row r="137" spans="1:11" x14ac:dyDescent="0.25">
      <c r="A137" s="1">
        <v>617</v>
      </c>
      <c r="B137" s="1" t="s">
        <v>20</v>
      </c>
      <c r="C137" s="1">
        <v>2011</v>
      </c>
      <c r="D137" s="1" t="s">
        <v>17</v>
      </c>
      <c r="E137" s="1">
        <v>1.29</v>
      </c>
      <c r="F137" s="1">
        <v>15.5</v>
      </c>
      <c r="G137" s="1">
        <v>36</v>
      </c>
      <c r="H137" s="1">
        <v>38.216560000000001</v>
      </c>
      <c r="I137" s="1">
        <v>120</v>
      </c>
      <c r="J137" s="1">
        <v>16.217220000000001</v>
      </c>
      <c r="K137" s="1" t="s">
        <v>35</v>
      </c>
    </row>
    <row r="138" spans="1:11" x14ac:dyDescent="0.25">
      <c r="A138" s="1">
        <v>617</v>
      </c>
      <c r="B138" s="1" t="s">
        <v>20</v>
      </c>
      <c r="C138" s="1">
        <v>2011</v>
      </c>
      <c r="D138" s="1" t="s">
        <v>38</v>
      </c>
      <c r="E138" s="1">
        <v>1.43</v>
      </c>
      <c r="F138" s="1">
        <v>20</v>
      </c>
      <c r="G138" s="1">
        <v>22</v>
      </c>
      <c r="H138" s="1">
        <v>38.216560000000001</v>
      </c>
      <c r="I138" s="1">
        <v>120</v>
      </c>
      <c r="J138" s="1">
        <v>13.50515</v>
      </c>
      <c r="K138" s="1" t="s">
        <v>37</v>
      </c>
    </row>
    <row r="139" spans="1:11" x14ac:dyDescent="0.25">
      <c r="A139" s="1">
        <v>617</v>
      </c>
      <c r="B139" s="1" t="s">
        <v>20</v>
      </c>
      <c r="C139" s="1">
        <v>2011</v>
      </c>
      <c r="D139" s="1" t="s">
        <v>18</v>
      </c>
      <c r="E139" s="1">
        <v>1.43</v>
      </c>
      <c r="F139" s="1">
        <v>14</v>
      </c>
      <c r="G139" s="1">
        <v>21</v>
      </c>
      <c r="H139" s="1">
        <v>38.216560000000001</v>
      </c>
      <c r="I139" s="1">
        <v>120</v>
      </c>
      <c r="J139" s="1">
        <v>9.5849600000000006</v>
      </c>
      <c r="K139" s="1" t="s">
        <v>35</v>
      </c>
    </row>
    <row r="140" spans="1:11" x14ac:dyDescent="0.25">
      <c r="A140" s="1">
        <v>617</v>
      </c>
      <c r="B140" s="1" t="s">
        <v>20</v>
      </c>
      <c r="C140" s="1">
        <v>2011</v>
      </c>
      <c r="D140" s="1" t="s">
        <v>18</v>
      </c>
      <c r="E140" s="1">
        <v>1.43</v>
      </c>
      <c r="F140" s="1">
        <v>14</v>
      </c>
      <c r="G140" s="1">
        <v>21</v>
      </c>
      <c r="H140" s="1">
        <v>38.216560000000001</v>
      </c>
      <c r="I140" s="1">
        <v>120</v>
      </c>
      <c r="J140" s="1">
        <v>9.5849600000000006</v>
      </c>
      <c r="K140" s="1" t="s">
        <v>35</v>
      </c>
    </row>
    <row r="141" spans="1:11" x14ac:dyDescent="0.25">
      <c r="A141" s="1">
        <v>617</v>
      </c>
      <c r="B141" s="1" t="s">
        <v>20</v>
      </c>
      <c r="C141" s="1">
        <v>2011</v>
      </c>
      <c r="D141" s="1" t="s">
        <v>42</v>
      </c>
      <c r="E141" s="1">
        <v>1.54</v>
      </c>
      <c r="F141" s="1">
        <v>85</v>
      </c>
      <c r="G141" s="1">
        <v>44</v>
      </c>
      <c r="H141" s="1">
        <v>14.96815</v>
      </c>
      <c r="I141" s="1">
        <v>47</v>
      </c>
      <c r="J141" s="1">
        <v>128.23866000000001</v>
      </c>
      <c r="K141" s="1" t="s">
        <v>37</v>
      </c>
    </row>
    <row r="142" spans="1:11" x14ac:dyDescent="0.25">
      <c r="A142" s="1">
        <v>617</v>
      </c>
      <c r="B142" s="1" t="s">
        <v>20</v>
      </c>
      <c r="C142" s="1">
        <v>2011</v>
      </c>
      <c r="D142" s="1" t="s">
        <v>23</v>
      </c>
      <c r="E142" s="1">
        <v>1.52</v>
      </c>
      <c r="F142" s="1">
        <v>10</v>
      </c>
      <c r="G142" s="1">
        <v>31</v>
      </c>
      <c r="H142" s="1">
        <v>37.898090000000003</v>
      </c>
      <c r="I142" s="1">
        <v>119</v>
      </c>
      <c r="J142" s="1">
        <v>11.04308</v>
      </c>
      <c r="K142" s="1" t="s">
        <v>35</v>
      </c>
    </row>
    <row r="143" spans="1:11" x14ac:dyDescent="0.25">
      <c r="A143" s="1">
        <v>617</v>
      </c>
      <c r="B143" s="1" t="s">
        <v>20</v>
      </c>
      <c r="C143" s="1">
        <v>2011</v>
      </c>
      <c r="D143" s="1" t="s">
        <v>23</v>
      </c>
      <c r="E143" s="1">
        <v>1.52</v>
      </c>
      <c r="F143" s="1">
        <v>10</v>
      </c>
      <c r="G143" s="1">
        <v>40</v>
      </c>
      <c r="H143" s="1">
        <v>37.898090000000003</v>
      </c>
      <c r="I143" s="1">
        <v>119</v>
      </c>
      <c r="J143" s="1">
        <v>14.66431</v>
      </c>
      <c r="K143" s="1" t="s">
        <v>35</v>
      </c>
    </row>
    <row r="144" spans="1:11" x14ac:dyDescent="0.25">
      <c r="A144" s="1">
        <v>617</v>
      </c>
      <c r="B144" s="1" t="s">
        <v>20</v>
      </c>
      <c r="C144" s="1">
        <v>2011</v>
      </c>
      <c r="D144" s="1" t="s">
        <v>23</v>
      </c>
      <c r="E144" s="1">
        <v>1.52</v>
      </c>
      <c r="F144" s="1">
        <v>10</v>
      </c>
      <c r="G144" s="1">
        <v>31</v>
      </c>
      <c r="H144" s="1">
        <v>37.898090000000003</v>
      </c>
      <c r="I144" s="1">
        <v>119</v>
      </c>
      <c r="J144" s="1">
        <v>11.04308</v>
      </c>
      <c r="K144" s="1" t="s">
        <v>35</v>
      </c>
    </row>
    <row r="145" spans="1:11" x14ac:dyDescent="0.25">
      <c r="A145" s="1">
        <v>617</v>
      </c>
      <c r="B145" s="1" t="s">
        <v>20</v>
      </c>
      <c r="C145" s="1">
        <v>2011</v>
      </c>
      <c r="D145" s="1" t="s">
        <v>23</v>
      </c>
      <c r="E145" s="1">
        <v>1.52</v>
      </c>
      <c r="F145" s="1">
        <v>10</v>
      </c>
      <c r="G145" s="1">
        <v>40</v>
      </c>
      <c r="H145" s="1">
        <v>37.898090000000003</v>
      </c>
      <c r="I145" s="1">
        <v>119</v>
      </c>
      <c r="J145" s="1">
        <v>14.66431</v>
      </c>
      <c r="K145" s="1" t="s">
        <v>35</v>
      </c>
    </row>
    <row r="146" spans="1:11" x14ac:dyDescent="0.25">
      <c r="A146" s="1">
        <v>617</v>
      </c>
      <c r="B146" s="1" t="s">
        <v>20</v>
      </c>
      <c r="C146" s="1">
        <v>2011</v>
      </c>
      <c r="D146" s="1" t="s">
        <v>51</v>
      </c>
      <c r="E146" s="1">
        <v>1.4</v>
      </c>
      <c r="F146" s="1">
        <v>15</v>
      </c>
      <c r="G146" s="1">
        <v>24.21875</v>
      </c>
      <c r="H146" s="1">
        <v>38.216560000000001</v>
      </c>
      <c r="I146" s="1">
        <v>120</v>
      </c>
      <c r="J146" s="1">
        <v>11.226039999999999</v>
      </c>
      <c r="K146" s="1" t="s">
        <v>37</v>
      </c>
    </row>
    <row r="147" spans="1:11" x14ac:dyDescent="0.25">
      <c r="A147" s="1">
        <v>617</v>
      </c>
      <c r="B147" s="1" t="s">
        <v>20</v>
      </c>
      <c r="C147" s="1">
        <v>2011</v>
      </c>
      <c r="D147" s="1" t="s">
        <v>28</v>
      </c>
      <c r="E147" s="1">
        <v>1.24</v>
      </c>
      <c r="F147" s="1">
        <v>19</v>
      </c>
      <c r="G147" s="1">
        <v>23</v>
      </c>
      <c r="H147" s="1">
        <v>38.216560000000001</v>
      </c>
      <c r="I147" s="1">
        <v>120</v>
      </c>
      <c r="J147" s="1">
        <v>11.740629999999999</v>
      </c>
      <c r="K147" s="1" t="s">
        <v>37</v>
      </c>
    </row>
    <row r="148" spans="1:11" x14ac:dyDescent="0.25">
      <c r="A148" s="1">
        <v>617</v>
      </c>
      <c r="B148" s="1" t="s">
        <v>20</v>
      </c>
      <c r="C148" s="1">
        <v>2011</v>
      </c>
      <c r="D148" s="1" t="s">
        <v>22</v>
      </c>
      <c r="E148" s="1">
        <v>1.5</v>
      </c>
      <c r="F148" s="1">
        <v>10</v>
      </c>
      <c r="G148" s="1">
        <v>30</v>
      </c>
      <c r="H148" s="1">
        <v>37.898090000000003</v>
      </c>
      <c r="I148" s="1">
        <v>119</v>
      </c>
      <c r="J148" s="1">
        <v>10.66025</v>
      </c>
      <c r="K148" s="1" t="s">
        <v>35</v>
      </c>
    </row>
    <row r="149" spans="1:11" x14ac:dyDescent="0.25">
      <c r="A149" s="1">
        <v>617</v>
      </c>
      <c r="B149" s="1" t="s">
        <v>20</v>
      </c>
      <c r="C149" s="1">
        <v>2011</v>
      </c>
      <c r="D149" s="1" t="s">
        <v>22</v>
      </c>
      <c r="E149" s="1">
        <v>1.5</v>
      </c>
      <c r="F149" s="1">
        <v>10</v>
      </c>
      <c r="G149" s="1">
        <v>30</v>
      </c>
      <c r="H149" s="1">
        <v>37.898090000000003</v>
      </c>
      <c r="I149" s="1">
        <v>119</v>
      </c>
      <c r="J149" s="1">
        <v>10.66025</v>
      </c>
      <c r="K149" s="1" t="s">
        <v>35</v>
      </c>
    </row>
    <row r="150" spans="1:11" x14ac:dyDescent="0.25">
      <c r="A150" s="1">
        <v>617</v>
      </c>
      <c r="B150" s="1" t="s">
        <v>20</v>
      </c>
      <c r="C150" s="1">
        <v>2011</v>
      </c>
      <c r="D150" s="1" t="s">
        <v>39</v>
      </c>
      <c r="E150" s="1">
        <v>1.67</v>
      </c>
      <c r="F150" s="1">
        <v>11</v>
      </c>
      <c r="G150" s="1">
        <v>24</v>
      </c>
      <c r="H150" s="1">
        <v>38.216560000000001</v>
      </c>
      <c r="I150" s="1">
        <v>120</v>
      </c>
      <c r="J150" s="1">
        <v>10.148849999999999</v>
      </c>
      <c r="K150" s="1" t="s">
        <v>37</v>
      </c>
    </row>
    <row r="151" spans="1:11" x14ac:dyDescent="0.25">
      <c r="A151" s="1">
        <v>617</v>
      </c>
      <c r="B151" s="1" t="s">
        <v>20</v>
      </c>
      <c r="C151" s="1">
        <v>2011</v>
      </c>
      <c r="D151" s="1" t="s">
        <v>40</v>
      </c>
      <c r="E151" s="1">
        <v>1.43</v>
      </c>
      <c r="F151" s="1">
        <v>56</v>
      </c>
      <c r="G151" s="1">
        <v>30</v>
      </c>
      <c r="H151" s="1">
        <v>57.324840000000002</v>
      </c>
      <c r="I151" s="1">
        <v>180</v>
      </c>
      <c r="J151" s="1">
        <v>47.86421</v>
      </c>
      <c r="K151" s="1" t="s">
        <v>37</v>
      </c>
    </row>
    <row r="152" spans="1:11" x14ac:dyDescent="0.25">
      <c r="A152" s="1">
        <v>617</v>
      </c>
      <c r="B152" s="1" t="s">
        <v>20</v>
      </c>
      <c r="C152" s="1">
        <v>2011</v>
      </c>
      <c r="D152" s="1" t="s">
        <v>49</v>
      </c>
      <c r="E152" s="1">
        <v>1.43</v>
      </c>
      <c r="F152" s="1">
        <v>14</v>
      </c>
      <c r="G152" s="1">
        <v>29</v>
      </c>
      <c r="H152" s="1">
        <v>38.216560000000001</v>
      </c>
      <c r="I152" s="1">
        <v>120</v>
      </c>
      <c r="J152" s="1">
        <v>12.86727</v>
      </c>
      <c r="K152" s="1" t="s">
        <v>37</v>
      </c>
    </row>
    <row r="153" spans="1:11" x14ac:dyDescent="0.25">
      <c r="A153" s="1">
        <v>617</v>
      </c>
      <c r="B153" s="1" t="s">
        <v>20</v>
      </c>
      <c r="C153" s="1">
        <v>2011</v>
      </c>
      <c r="D153" s="1" t="s">
        <v>16</v>
      </c>
      <c r="E153" s="1">
        <v>1.1000000000000001</v>
      </c>
      <c r="F153" s="1">
        <v>16</v>
      </c>
      <c r="G153" s="1">
        <v>31</v>
      </c>
      <c r="H153" s="1">
        <v>38.216560000000001</v>
      </c>
      <c r="I153" s="1">
        <v>120</v>
      </c>
      <c r="J153" s="1">
        <v>12.075150000000001</v>
      </c>
      <c r="K153" s="1" t="s">
        <v>35</v>
      </c>
    </row>
    <row r="154" spans="1:11" x14ac:dyDescent="0.25">
      <c r="A154" s="1">
        <v>617</v>
      </c>
      <c r="B154" s="1" t="s">
        <v>20</v>
      </c>
      <c r="C154" s="1">
        <v>2011</v>
      </c>
      <c r="D154" s="1" t="s">
        <v>16</v>
      </c>
      <c r="E154" s="1">
        <v>1.1000000000000001</v>
      </c>
      <c r="F154" s="1">
        <v>16</v>
      </c>
      <c r="G154" s="1">
        <v>31</v>
      </c>
      <c r="H154" s="1">
        <v>38.216560000000001</v>
      </c>
      <c r="I154" s="1">
        <v>120</v>
      </c>
      <c r="J154" s="1">
        <v>12.075150000000001</v>
      </c>
      <c r="K154" s="1" t="s">
        <v>35</v>
      </c>
    </row>
    <row r="155" spans="1:11" x14ac:dyDescent="0.25">
      <c r="A155" s="1">
        <v>617</v>
      </c>
      <c r="B155" s="1" t="s">
        <v>20</v>
      </c>
      <c r="C155" s="1">
        <v>2011</v>
      </c>
      <c r="D155" s="1" t="s">
        <v>36</v>
      </c>
      <c r="E155" s="1">
        <v>1.25</v>
      </c>
      <c r="F155" s="1">
        <v>15</v>
      </c>
      <c r="G155" s="1">
        <v>28</v>
      </c>
      <c r="H155" s="1">
        <v>38.216560000000001</v>
      </c>
      <c r="I155" s="1">
        <v>120</v>
      </c>
      <c r="J155" s="1">
        <v>11.599550000000001</v>
      </c>
      <c r="K155" s="1" t="s">
        <v>37</v>
      </c>
    </row>
    <row r="156" spans="1:11" x14ac:dyDescent="0.25">
      <c r="A156" s="1">
        <v>617</v>
      </c>
      <c r="B156" s="1" t="s">
        <v>20</v>
      </c>
      <c r="C156" s="1">
        <v>2011</v>
      </c>
      <c r="D156" s="1" t="s">
        <v>50</v>
      </c>
      <c r="E156" s="1">
        <v>1.39</v>
      </c>
      <c r="F156" s="1">
        <v>15</v>
      </c>
      <c r="G156" s="1">
        <v>27</v>
      </c>
      <c r="H156" s="1">
        <v>38.216560000000001</v>
      </c>
      <c r="I156" s="1">
        <v>120</v>
      </c>
      <c r="J156" s="1">
        <v>12.473610000000001</v>
      </c>
      <c r="K156" s="1" t="s">
        <v>37</v>
      </c>
    </row>
    <row r="157" spans="1:11" x14ac:dyDescent="0.25">
      <c r="A157" s="1">
        <v>618</v>
      </c>
      <c r="B157" s="1" t="s">
        <v>20</v>
      </c>
      <c r="C157" s="1">
        <v>2011</v>
      </c>
      <c r="D157" s="1" t="s">
        <v>44</v>
      </c>
      <c r="E157" s="1">
        <v>1.6</v>
      </c>
      <c r="F157" s="1">
        <v>10</v>
      </c>
      <c r="G157" s="1">
        <v>29</v>
      </c>
      <c r="H157" s="1">
        <v>42.35669</v>
      </c>
      <c r="I157" s="1">
        <v>133</v>
      </c>
      <c r="J157" s="1">
        <v>10.72894</v>
      </c>
      <c r="K157" s="1" t="s">
        <v>37</v>
      </c>
    </row>
    <row r="158" spans="1:11" x14ac:dyDescent="0.25">
      <c r="A158" s="1">
        <v>618</v>
      </c>
      <c r="B158" s="1" t="s">
        <v>20</v>
      </c>
      <c r="C158" s="1">
        <v>2011</v>
      </c>
      <c r="D158" s="1" t="s">
        <v>38</v>
      </c>
      <c r="E158" s="1">
        <v>1.43</v>
      </c>
      <c r="F158" s="1">
        <v>20</v>
      </c>
      <c r="G158" s="1">
        <v>24</v>
      </c>
      <c r="H158" s="1">
        <v>42.35669</v>
      </c>
      <c r="I158" s="1">
        <v>133</v>
      </c>
      <c r="J158" s="1">
        <v>14.683540000000001</v>
      </c>
      <c r="K158" s="1" t="s">
        <v>37</v>
      </c>
    </row>
    <row r="159" spans="1:11" x14ac:dyDescent="0.25">
      <c r="A159" s="1">
        <v>618</v>
      </c>
      <c r="B159" s="1" t="s">
        <v>20</v>
      </c>
      <c r="C159" s="1">
        <v>2011</v>
      </c>
      <c r="D159" s="1" t="s">
        <v>27</v>
      </c>
      <c r="E159" s="1">
        <v>1.39</v>
      </c>
      <c r="F159" s="1">
        <v>15</v>
      </c>
      <c r="G159" s="1">
        <v>27</v>
      </c>
      <c r="H159" s="1">
        <v>42.038220000000003</v>
      </c>
      <c r="I159" s="1">
        <v>132</v>
      </c>
      <c r="J159" s="1">
        <v>12.473610000000001</v>
      </c>
      <c r="K159" s="1" t="s">
        <v>35</v>
      </c>
    </row>
    <row r="160" spans="1:11" x14ac:dyDescent="0.25">
      <c r="A160" s="1">
        <v>618</v>
      </c>
      <c r="B160" s="1" t="s">
        <v>20</v>
      </c>
      <c r="C160" s="1">
        <v>2011</v>
      </c>
      <c r="D160" s="1" t="s">
        <v>45</v>
      </c>
      <c r="E160" s="1">
        <v>1.67</v>
      </c>
      <c r="F160" s="1">
        <v>11</v>
      </c>
      <c r="G160" s="1">
        <v>45</v>
      </c>
      <c r="H160" s="1">
        <v>42.35669</v>
      </c>
      <c r="I160" s="1">
        <v>133</v>
      </c>
      <c r="J160" s="1">
        <v>20.190000000000001</v>
      </c>
      <c r="K160" s="1" t="s">
        <v>37</v>
      </c>
    </row>
    <row r="161" spans="1:11" x14ac:dyDescent="0.25">
      <c r="A161" s="1">
        <v>618</v>
      </c>
      <c r="B161" s="1" t="s">
        <v>20</v>
      </c>
      <c r="C161" s="1">
        <v>2011</v>
      </c>
      <c r="D161" s="1" t="s">
        <v>25</v>
      </c>
      <c r="E161" s="1">
        <v>1.3</v>
      </c>
      <c r="F161" s="1">
        <v>17.5</v>
      </c>
      <c r="G161" s="1">
        <v>26</v>
      </c>
      <c r="H161" s="1">
        <v>42.038220000000003</v>
      </c>
      <c r="I161" s="1">
        <v>132</v>
      </c>
      <c r="J161" s="1">
        <v>12.705920000000001</v>
      </c>
      <c r="K161" s="1" t="s">
        <v>35</v>
      </c>
    </row>
    <row r="162" spans="1:11" x14ac:dyDescent="0.25">
      <c r="A162" s="1">
        <v>618</v>
      </c>
      <c r="B162" s="1" t="s">
        <v>20</v>
      </c>
      <c r="C162" s="1">
        <v>2011</v>
      </c>
      <c r="D162" s="1" t="s">
        <v>33</v>
      </c>
      <c r="E162" s="1">
        <v>1.45</v>
      </c>
      <c r="F162" s="1">
        <v>88</v>
      </c>
      <c r="G162" s="1">
        <v>39</v>
      </c>
      <c r="H162" s="1">
        <v>31.528659999999999</v>
      </c>
      <c r="I162" s="1">
        <v>99</v>
      </c>
      <c r="J162" s="1">
        <v>105.23844</v>
      </c>
      <c r="K162" s="1" t="s">
        <v>37</v>
      </c>
    </row>
    <row r="163" spans="1:11" x14ac:dyDescent="0.25">
      <c r="A163" s="1">
        <v>618</v>
      </c>
      <c r="B163" s="1" t="s">
        <v>20</v>
      </c>
      <c r="C163" s="1">
        <v>2011</v>
      </c>
      <c r="D163" s="1" t="s">
        <v>28</v>
      </c>
      <c r="E163" s="1">
        <v>1.24</v>
      </c>
      <c r="F163" s="1">
        <v>17</v>
      </c>
      <c r="G163" s="1">
        <v>26</v>
      </c>
      <c r="H163" s="1">
        <v>42.35669</v>
      </c>
      <c r="I163" s="1">
        <v>133</v>
      </c>
      <c r="J163" s="1">
        <v>12.0214</v>
      </c>
      <c r="K163" s="1" t="s">
        <v>37</v>
      </c>
    </row>
    <row r="164" spans="1:11" x14ac:dyDescent="0.25">
      <c r="A164" s="1">
        <v>618</v>
      </c>
      <c r="B164" s="1" t="s">
        <v>20</v>
      </c>
      <c r="C164" s="1">
        <v>2011</v>
      </c>
      <c r="D164" s="1" t="s">
        <v>39</v>
      </c>
      <c r="E164" s="1">
        <v>1.67</v>
      </c>
      <c r="F164" s="1">
        <v>11</v>
      </c>
      <c r="G164" s="1">
        <v>21</v>
      </c>
      <c r="H164" s="1">
        <v>42.993630000000003</v>
      </c>
      <c r="I164" s="1">
        <v>135</v>
      </c>
      <c r="J164" s="1">
        <v>9.0215800000000002</v>
      </c>
      <c r="K164" s="1" t="s">
        <v>37</v>
      </c>
    </row>
    <row r="165" spans="1:11" x14ac:dyDescent="0.25">
      <c r="A165" s="1">
        <v>618</v>
      </c>
      <c r="B165" s="1" t="s">
        <v>20</v>
      </c>
      <c r="C165" s="1">
        <v>2011</v>
      </c>
      <c r="D165" s="1" t="s">
        <v>46</v>
      </c>
      <c r="E165" s="1">
        <v>1.52</v>
      </c>
      <c r="F165" s="1">
        <v>10</v>
      </c>
      <c r="G165" s="1">
        <v>34</v>
      </c>
      <c r="H165" s="1">
        <v>41.719749999999998</v>
      </c>
      <c r="I165" s="1">
        <v>131</v>
      </c>
      <c r="J165" s="1">
        <v>12.07253</v>
      </c>
      <c r="K165" s="1" t="s">
        <v>37</v>
      </c>
    </row>
    <row r="166" spans="1:11" x14ac:dyDescent="0.25">
      <c r="A166" s="1">
        <v>618</v>
      </c>
      <c r="B166" s="1" t="s">
        <v>20</v>
      </c>
      <c r="C166" s="1">
        <v>2011</v>
      </c>
      <c r="D166" s="1" t="s">
        <v>36</v>
      </c>
      <c r="E166" s="1">
        <v>1.25</v>
      </c>
      <c r="F166" s="1">
        <v>20</v>
      </c>
      <c r="G166" s="1">
        <v>40</v>
      </c>
      <c r="H166" s="1">
        <v>42.35669</v>
      </c>
      <c r="I166" s="1">
        <v>133</v>
      </c>
      <c r="J166" s="1">
        <v>22.607489999999999</v>
      </c>
      <c r="K166" s="1" t="s">
        <v>37</v>
      </c>
    </row>
    <row r="167" spans="1:11" x14ac:dyDescent="0.25">
      <c r="A167" s="1">
        <v>618</v>
      </c>
      <c r="B167" s="1" t="s">
        <v>20</v>
      </c>
      <c r="C167" s="1">
        <v>2011</v>
      </c>
      <c r="D167" s="1" t="s">
        <v>26</v>
      </c>
      <c r="E167" s="1">
        <v>1.32</v>
      </c>
      <c r="F167" s="1">
        <v>18</v>
      </c>
      <c r="G167" s="1">
        <v>24</v>
      </c>
      <c r="H167" s="1">
        <v>42.038220000000003</v>
      </c>
      <c r="I167" s="1">
        <v>132</v>
      </c>
      <c r="J167" s="1">
        <v>12.288629999999999</v>
      </c>
      <c r="K167" s="1" t="s">
        <v>35</v>
      </c>
    </row>
    <row r="168" spans="1:11" x14ac:dyDescent="0.25">
      <c r="A168" s="1">
        <v>619</v>
      </c>
      <c r="B168" s="1" t="s">
        <v>13</v>
      </c>
      <c r="C168" s="1">
        <v>2011</v>
      </c>
      <c r="D168" s="1" t="s">
        <v>44</v>
      </c>
      <c r="E168" s="1">
        <v>1.6</v>
      </c>
      <c r="F168" s="1">
        <v>20</v>
      </c>
      <c r="G168" s="1">
        <v>22</v>
      </c>
      <c r="H168" s="1">
        <v>19.108280000000001</v>
      </c>
      <c r="I168" s="1">
        <v>60</v>
      </c>
      <c r="J168" s="1">
        <v>14.78884</v>
      </c>
      <c r="K168" s="1" t="s">
        <v>37</v>
      </c>
    </row>
    <row r="169" spans="1:11" x14ac:dyDescent="0.25">
      <c r="A169" s="1">
        <v>619</v>
      </c>
      <c r="B169" s="1" t="s">
        <v>13</v>
      </c>
      <c r="C169" s="1">
        <v>2011</v>
      </c>
      <c r="D169" s="1" t="s">
        <v>17</v>
      </c>
      <c r="E169" s="1">
        <v>1.29</v>
      </c>
      <c r="F169" s="1">
        <v>15.5</v>
      </c>
      <c r="G169" s="1">
        <v>38</v>
      </c>
      <c r="H169" s="1">
        <v>19.108280000000001</v>
      </c>
      <c r="I169" s="1">
        <v>60</v>
      </c>
      <c r="J169" s="1">
        <v>17.311810000000001</v>
      </c>
      <c r="K169" s="1" t="s">
        <v>35</v>
      </c>
    </row>
    <row r="170" spans="1:11" x14ac:dyDescent="0.25">
      <c r="A170" s="1">
        <v>619</v>
      </c>
      <c r="B170" s="1" t="s">
        <v>13</v>
      </c>
      <c r="C170" s="1">
        <v>2011</v>
      </c>
      <c r="D170" s="1" t="s">
        <v>17</v>
      </c>
      <c r="E170" s="1">
        <v>1.29</v>
      </c>
      <c r="F170" s="1">
        <v>15.5</v>
      </c>
      <c r="G170" s="1">
        <v>38</v>
      </c>
      <c r="H170" s="1">
        <v>19.108280000000001</v>
      </c>
      <c r="I170" s="1">
        <v>60</v>
      </c>
      <c r="J170" s="1">
        <v>17.311810000000001</v>
      </c>
      <c r="K170" s="1" t="s">
        <v>35</v>
      </c>
    </row>
    <row r="171" spans="1:11" x14ac:dyDescent="0.25">
      <c r="A171" s="1">
        <v>619</v>
      </c>
      <c r="B171" s="1" t="s">
        <v>13</v>
      </c>
      <c r="C171" s="1">
        <v>2011</v>
      </c>
      <c r="D171" s="1" t="s">
        <v>18</v>
      </c>
      <c r="E171" s="1">
        <v>1.43</v>
      </c>
      <c r="F171" s="1">
        <v>13.5</v>
      </c>
      <c r="G171" s="1">
        <v>33</v>
      </c>
      <c r="H171" s="1">
        <v>19.108280000000001</v>
      </c>
      <c r="I171" s="1">
        <v>60</v>
      </c>
      <c r="J171" s="1">
        <v>14.436809999999999</v>
      </c>
      <c r="K171" s="1" t="s">
        <v>35</v>
      </c>
    </row>
    <row r="172" spans="1:11" x14ac:dyDescent="0.25">
      <c r="A172" s="1">
        <v>619</v>
      </c>
      <c r="B172" s="1" t="s">
        <v>13</v>
      </c>
      <c r="C172" s="1">
        <v>2011</v>
      </c>
      <c r="D172" s="1" t="s">
        <v>18</v>
      </c>
      <c r="E172" s="1">
        <v>1.43</v>
      </c>
      <c r="F172" s="1">
        <v>13.5</v>
      </c>
      <c r="G172" s="1">
        <v>33</v>
      </c>
      <c r="H172" s="1">
        <v>19.108280000000001</v>
      </c>
      <c r="I172" s="1">
        <v>60</v>
      </c>
      <c r="J172" s="1">
        <v>14.436809999999999</v>
      </c>
      <c r="K172" s="1" t="s">
        <v>35</v>
      </c>
    </row>
    <row r="173" spans="1:11" x14ac:dyDescent="0.25">
      <c r="A173" s="1">
        <v>619</v>
      </c>
      <c r="B173" s="1" t="s">
        <v>13</v>
      </c>
      <c r="C173" s="1">
        <v>2011</v>
      </c>
      <c r="D173" s="1" t="s">
        <v>47</v>
      </c>
      <c r="E173" s="1">
        <v>1.25</v>
      </c>
      <c r="F173" s="1">
        <v>22</v>
      </c>
      <c r="G173" s="1">
        <v>29</v>
      </c>
      <c r="H173" s="1">
        <v>19.108280000000001</v>
      </c>
      <c r="I173" s="1">
        <v>60</v>
      </c>
      <c r="J173" s="1">
        <v>16.863499999999998</v>
      </c>
      <c r="K173" s="1" t="s">
        <v>37</v>
      </c>
    </row>
    <row r="174" spans="1:11" x14ac:dyDescent="0.25">
      <c r="A174" s="1">
        <v>619</v>
      </c>
      <c r="B174" s="1" t="s">
        <v>13</v>
      </c>
      <c r="C174" s="1">
        <v>2011</v>
      </c>
      <c r="D174" s="1" t="s">
        <v>45</v>
      </c>
      <c r="E174" s="1">
        <v>1.67</v>
      </c>
      <c r="F174" s="1">
        <v>22</v>
      </c>
      <c r="G174" s="1">
        <v>35</v>
      </c>
      <c r="H174" s="1">
        <v>20.063690000000001</v>
      </c>
      <c r="I174" s="1">
        <v>63</v>
      </c>
      <c r="J174" s="1">
        <v>27.54562</v>
      </c>
      <c r="K174" s="1" t="s">
        <v>37</v>
      </c>
    </row>
    <row r="175" spans="1:11" x14ac:dyDescent="0.25">
      <c r="A175" s="1">
        <v>619</v>
      </c>
      <c r="B175" s="1" t="s">
        <v>13</v>
      </c>
      <c r="C175" s="1">
        <v>2011</v>
      </c>
      <c r="D175" s="1" t="s">
        <v>51</v>
      </c>
      <c r="E175" s="1">
        <v>1.4</v>
      </c>
      <c r="F175" s="1">
        <v>20</v>
      </c>
      <c r="G175" s="1">
        <v>26.765619999999998</v>
      </c>
      <c r="H175" s="1">
        <v>19.426749999999998</v>
      </c>
      <c r="I175" s="1">
        <v>61</v>
      </c>
      <c r="J175" s="1">
        <v>15.90274</v>
      </c>
      <c r="K175" s="1" t="s">
        <v>37</v>
      </c>
    </row>
    <row r="176" spans="1:11" x14ac:dyDescent="0.25">
      <c r="A176" s="1">
        <v>619</v>
      </c>
      <c r="B176" s="1" t="s">
        <v>13</v>
      </c>
      <c r="C176" s="1">
        <v>2011</v>
      </c>
      <c r="D176" s="1" t="s">
        <v>49</v>
      </c>
      <c r="E176" s="1">
        <v>1.43</v>
      </c>
      <c r="F176" s="1">
        <v>14</v>
      </c>
      <c r="G176" s="1">
        <v>28</v>
      </c>
      <c r="H176" s="1">
        <v>38.216560000000001</v>
      </c>
      <c r="I176" s="1">
        <v>120</v>
      </c>
      <c r="J176" s="1">
        <v>12.414820000000001</v>
      </c>
      <c r="K176" s="1" t="s">
        <v>37</v>
      </c>
    </row>
    <row r="177" spans="1:11" x14ac:dyDescent="0.25">
      <c r="A177" s="1">
        <v>619</v>
      </c>
      <c r="B177" s="1" t="s">
        <v>13</v>
      </c>
      <c r="C177" s="1">
        <v>2011</v>
      </c>
      <c r="D177" s="1" t="s">
        <v>49</v>
      </c>
      <c r="E177" s="1">
        <v>1.43</v>
      </c>
      <c r="F177" s="1">
        <v>20</v>
      </c>
      <c r="G177" s="1">
        <v>32</v>
      </c>
      <c r="H177" s="1">
        <v>19.426749999999998</v>
      </c>
      <c r="I177" s="1">
        <v>61</v>
      </c>
      <c r="J177" s="1">
        <v>19.641259999999999</v>
      </c>
      <c r="K177" s="1" t="s">
        <v>37</v>
      </c>
    </row>
    <row r="178" spans="1:11" x14ac:dyDescent="0.25">
      <c r="A178" s="1">
        <v>619</v>
      </c>
      <c r="B178" s="1" t="s">
        <v>13</v>
      </c>
      <c r="C178" s="1">
        <v>2011</v>
      </c>
      <c r="D178" s="1" t="s">
        <v>46</v>
      </c>
      <c r="E178" s="1">
        <v>1.52</v>
      </c>
      <c r="F178" s="1">
        <v>19</v>
      </c>
      <c r="G178" s="1">
        <v>27</v>
      </c>
      <c r="H178" s="1">
        <v>19.74522</v>
      </c>
      <c r="I178" s="1">
        <v>62</v>
      </c>
      <c r="J178" s="1">
        <v>16.53509</v>
      </c>
      <c r="K178" s="1" t="s">
        <v>37</v>
      </c>
    </row>
    <row r="179" spans="1:11" x14ac:dyDescent="0.25">
      <c r="A179" s="1">
        <v>619</v>
      </c>
      <c r="B179" s="1" t="s">
        <v>13</v>
      </c>
      <c r="C179" s="1">
        <v>2011</v>
      </c>
      <c r="D179" s="1" t="s">
        <v>16</v>
      </c>
      <c r="E179" s="1">
        <v>1.1000000000000001</v>
      </c>
      <c r="F179" s="1">
        <v>17</v>
      </c>
      <c r="G179" s="1">
        <v>50</v>
      </c>
      <c r="H179" s="1">
        <v>19.108280000000001</v>
      </c>
      <c r="I179" s="1">
        <v>60</v>
      </c>
      <c r="J179" s="1">
        <v>23.785789999999999</v>
      </c>
      <c r="K179" s="1" t="s">
        <v>35</v>
      </c>
    </row>
    <row r="180" spans="1:11" x14ac:dyDescent="0.25">
      <c r="A180" s="1">
        <v>619</v>
      </c>
      <c r="B180" s="1" t="s">
        <v>13</v>
      </c>
      <c r="C180" s="1">
        <v>2011</v>
      </c>
      <c r="D180" s="1" t="s">
        <v>16</v>
      </c>
      <c r="E180" s="1">
        <v>1.1000000000000001</v>
      </c>
      <c r="F180" s="1">
        <v>17</v>
      </c>
      <c r="G180" s="1">
        <v>50</v>
      </c>
      <c r="H180" s="1">
        <v>19.108280000000001</v>
      </c>
      <c r="I180" s="1">
        <v>60</v>
      </c>
      <c r="J180" s="1">
        <v>23.785789999999999</v>
      </c>
      <c r="K180" s="1" t="s">
        <v>35</v>
      </c>
    </row>
    <row r="181" spans="1:11" x14ac:dyDescent="0.25">
      <c r="A181" s="1">
        <v>619</v>
      </c>
      <c r="B181" s="1" t="s">
        <v>13</v>
      </c>
      <c r="C181" s="1">
        <v>2011</v>
      </c>
      <c r="D181" s="1" t="s">
        <v>50</v>
      </c>
      <c r="E181" s="1">
        <v>1.39</v>
      </c>
      <c r="F181" s="1">
        <v>20</v>
      </c>
      <c r="G181" s="1">
        <v>29</v>
      </c>
      <c r="H181" s="1">
        <v>19.458600000000001</v>
      </c>
      <c r="I181" s="1">
        <v>61.1</v>
      </c>
      <c r="J181" s="1">
        <v>17.259789999999999</v>
      </c>
      <c r="K181" s="1" t="s">
        <v>37</v>
      </c>
    </row>
    <row r="182" spans="1:11" x14ac:dyDescent="0.25">
      <c r="A182" s="1">
        <v>620</v>
      </c>
      <c r="B182" s="1" t="s">
        <v>19</v>
      </c>
      <c r="C182" s="1">
        <v>2011</v>
      </c>
      <c r="D182" s="1" t="s">
        <v>44</v>
      </c>
      <c r="E182" s="1">
        <v>1.6</v>
      </c>
      <c r="F182" s="1">
        <v>20</v>
      </c>
      <c r="G182" s="1">
        <v>31</v>
      </c>
      <c r="H182" s="1">
        <v>119.42675</v>
      </c>
      <c r="I182" s="1">
        <v>375</v>
      </c>
      <c r="J182" s="1">
        <v>21.087540000000001</v>
      </c>
      <c r="K182" s="1" t="s">
        <v>37</v>
      </c>
    </row>
    <row r="183" spans="1:11" x14ac:dyDescent="0.25">
      <c r="A183" s="1">
        <v>620</v>
      </c>
      <c r="B183" s="1" t="s">
        <v>19</v>
      </c>
      <c r="C183" s="1">
        <v>2011</v>
      </c>
      <c r="D183" s="1" t="s">
        <v>17</v>
      </c>
      <c r="E183" s="1">
        <v>1.29</v>
      </c>
      <c r="F183" s="1">
        <v>27.5</v>
      </c>
      <c r="G183" s="1">
        <v>49</v>
      </c>
      <c r="H183" s="1">
        <v>114.64968</v>
      </c>
      <c r="I183" s="1">
        <v>360</v>
      </c>
      <c r="J183" s="1">
        <v>42.499319999999997</v>
      </c>
      <c r="K183" s="1" t="s">
        <v>35</v>
      </c>
    </row>
    <row r="184" spans="1:11" x14ac:dyDescent="0.25">
      <c r="A184" s="1">
        <v>620</v>
      </c>
      <c r="B184" s="1" t="s">
        <v>19</v>
      </c>
      <c r="C184" s="1">
        <v>2011</v>
      </c>
      <c r="D184" s="1" t="s">
        <v>17</v>
      </c>
      <c r="E184" s="1">
        <v>1.29</v>
      </c>
      <c r="F184" s="1">
        <v>27.5</v>
      </c>
      <c r="G184" s="1">
        <v>49</v>
      </c>
      <c r="H184" s="1">
        <v>114.64968</v>
      </c>
      <c r="I184" s="1">
        <v>360</v>
      </c>
      <c r="J184" s="1">
        <v>42.499319999999997</v>
      </c>
      <c r="K184" s="1" t="s">
        <v>35</v>
      </c>
    </row>
    <row r="185" spans="1:11" x14ac:dyDescent="0.25">
      <c r="A185" s="1">
        <v>620</v>
      </c>
      <c r="B185" s="1" t="s">
        <v>19</v>
      </c>
      <c r="C185" s="1">
        <v>2011</v>
      </c>
      <c r="D185" s="1" t="s">
        <v>18</v>
      </c>
      <c r="E185" s="1">
        <v>1.43</v>
      </c>
      <c r="F185" s="1">
        <v>23</v>
      </c>
      <c r="G185" s="1">
        <v>26</v>
      </c>
      <c r="H185" s="1">
        <v>114.64968</v>
      </c>
      <c r="I185" s="1">
        <v>360</v>
      </c>
      <c r="J185" s="1">
        <v>17.941520000000001</v>
      </c>
      <c r="K185" s="1" t="s">
        <v>35</v>
      </c>
    </row>
    <row r="186" spans="1:11" x14ac:dyDescent="0.25">
      <c r="A186" s="1">
        <v>620</v>
      </c>
      <c r="B186" s="1" t="s">
        <v>19</v>
      </c>
      <c r="C186" s="1">
        <v>2011</v>
      </c>
      <c r="D186" s="1" t="s">
        <v>18</v>
      </c>
      <c r="E186" s="1">
        <v>1.43</v>
      </c>
      <c r="F186" s="1">
        <v>23</v>
      </c>
      <c r="G186" s="1">
        <v>26</v>
      </c>
      <c r="H186" s="1">
        <v>114.64968</v>
      </c>
      <c r="I186" s="1">
        <v>360</v>
      </c>
      <c r="J186" s="1">
        <v>17.941520000000001</v>
      </c>
      <c r="K186" s="1" t="s">
        <v>35</v>
      </c>
    </row>
    <row r="187" spans="1:11" x14ac:dyDescent="0.25">
      <c r="A187" s="1">
        <v>620</v>
      </c>
      <c r="B187" s="1" t="s">
        <v>19</v>
      </c>
      <c r="C187" s="1">
        <v>2011</v>
      </c>
      <c r="D187" s="1" t="s">
        <v>47</v>
      </c>
      <c r="E187" s="1">
        <v>1.25</v>
      </c>
      <c r="F187" s="1">
        <v>25</v>
      </c>
      <c r="G187" s="1">
        <v>33</v>
      </c>
      <c r="H187" s="1">
        <v>23.566880000000001</v>
      </c>
      <c r="I187" s="1">
        <v>74</v>
      </c>
      <c r="J187" s="1">
        <v>21.913989999999998</v>
      </c>
      <c r="K187" s="1" t="s">
        <v>37</v>
      </c>
    </row>
    <row r="188" spans="1:11" x14ac:dyDescent="0.25">
      <c r="A188" s="1">
        <v>620</v>
      </c>
      <c r="B188" s="1" t="s">
        <v>19</v>
      </c>
      <c r="C188" s="1">
        <v>2011</v>
      </c>
      <c r="D188" s="1" t="s">
        <v>27</v>
      </c>
      <c r="E188" s="1">
        <v>1.39</v>
      </c>
      <c r="F188" s="1">
        <v>25</v>
      </c>
      <c r="G188" s="1">
        <v>32</v>
      </c>
      <c r="H188" s="1">
        <v>112.10191</v>
      </c>
      <c r="I188" s="1">
        <v>352</v>
      </c>
      <c r="J188" s="1">
        <v>23.564209999999999</v>
      </c>
      <c r="K188" s="1" t="s">
        <v>35</v>
      </c>
    </row>
    <row r="189" spans="1:11" x14ac:dyDescent="0.25">
      <c r="A189" s="1">
        <v>620</v>
      </c>
      <c r="B189" s="1" t="s">
        <v>19</v>
      </c>
      <c r="C189" s="1">
        <v>2011</v>
      </c>
      <c r="D189" s="1" t="s">
        <v>45</v>
      </c>
      <c r="E189" s="1">
        <v>1.67</v>
      </c>
      <c r="F189" s="1">
        <v>25</v>
      </c>
      <c r="G189" s="1">
        <v>40</v>
      </c>
      <c r="H189" s="1">
        <v>119.10827999999999</v>
      </c>
      <c r="I189" s="1">
        <v>374</v>
      </c>
      <c r="J189" s="1">
        <v>36.852409999999999</v>
      </c>
      <c r="K189" s="1" t="s">
        <v>37</v>
      </c>
    </row>
    <row r="190" spans="1:11" x14ac:dyDescent="0.25">
      <c r="A190" s="1">
        <v>620</v>
      </c>
      <c r="B190" s="1" t="s">
        <v>19</v>
      </c>
      <c r="C190" s="1">
        <v>2011</v>
      </c>
      <c r="D190" s="1" t="s">
        <v>25</v>
      </c>
      <c r="E190" s="1">
        <v>1.3</v>
      </c>
      <c r="F190" s="1">
        <v>28</v>
      </c>
      <c r="G190" s="1">
        <v>27</v>
      </c>
      <c r="H190" s="1">
        <v>112.10191</v>
      </c>
      <c r="I190" s="1">
        <v>352</v>
      </c>
      <c r="J190" s="1">
        <v>20.15673</v>
      </c>
      <c r="K190" s="1" t="s">
        <v>35</v>
      </c>
    </row>
    <row r="191" spans="1:11" x14ac:dyDescent="0.25">
      <c r="A191" s="1">
        <v>620</v>
      </c>
      <c r="B191" s="1" t="s">
        <v>19</v>
      </c>
      <c r="C191" s="1">
        <v>2011</v>
      </c>
      <c r="D191" s="1" t="s">
        <v>42</v>
      </c>
      <c r="E191" s="1">
        <v>1.54</v>
      </c>
      <c r="F191" s="1">
        <v>13</v>
      </c>
      <c r="G191" s="1">
        <v>22</v>
      </c>
      <c r="H191" s="1">
        <v>43.949039999999997</v>
      </c>
      <c r="I191" s="1">
        <v>138</v>
      </c>
      <c r="J191" s="1">
        <v>9.9186099999999993</v>
      </c>
      <c r="K191" s="1" t="s">
        <v>37</v>
      </c>
    </row>
    <row r="192" spans="1:11" x14ac:dyDescent="0.25">
      <c r="A192" s="1">
        <v>620</v>
      </c>
      <c r="B192" s="1" t="s">
        <v>19</v>
      </c>
      <c r="C192" s="1">
        <v>2011</v>
      </c>
      <c r="D192" s="1" t="s">
        <v>41</v>
      </c>
      <c r="E192" s="1">
        <v>1.25</v>
      </c>
      <c r="F192" s="1">
        <v>15</v>
      </c>
      <c r="G192" s="1">
        <v>33</v>
      </c>
      <c r="H192" s="1">
        <v>44.585990000000002</v>
      </c>
      <c r="I192" s="1">
        <v>140</v>
      </c>
      <c r="J192" s="1">
        <v>13.80639</v>
      </c>
      <c r="K192" s="1" t="s">
        <v>37</v>
      </c>
    </row>
    <row r="193" spans="1:11" x14ac:dyDescent="0.25">
      <c r="A193" s="1">
        <v>620</v>
      </c>
      <c r="B193" s="1" t="s">
        <v>19</v>
      </c>
      <c r="C193" s="1">
        <v>2011</v>
      </c>
      <c r="D193" s="1" t="s">
        <v>40</v>
      </c>
      <c r="E193" s="1">
        <v>1.43</v>
      </c>
      <c r="F193" s="1">
        <v>15</v>
      </c>
      <c r="G193" s="1">
        <v>28</v>
      </c>
      <c r="H193" s="1">
        <v>44.267519999999998</v>
      </c>
      <c r="I193" s="1">
        <v>139</v>
      </c>
      <c r="J193" s="1">
        <v>13.035170000000001</v>
      </c>
      <c r="K193" s="1" t="s">
        <v>37</v>
      </c>
    </row>
    <row r="194" spans="1:11" x14ac:dyDescent="0.25">
      <c r="A194" s="1">
        <v>620</v>
      </c>
      <c r="B194" s="1" t="s">
        <v>19</v>
      </c>
      <c r="C194" s="1">
        <v>2011</v>
      </c>
      <c r="D194" s="1" t="s">
        <v>46</v>
      </c>
      <c r="E194" s="1">
        <v>1.52</v>
      </c>
      <c r="F194" s="1">
        <v>22</v>
      </c>
      <c r="G194" s="1">
        <v>30</v>
      </c>
      <c r="H194" s="1">
        <v>120.70064000000001</v>
      </c>
      <c r="I194" s="1">
        <v>379</v>
      </c>
      <c r="J194" s="1">
        <v>21.12659</v>
      </c>
      <c r="K194" s="1" t="s">
        <v>37</v>
      </c>
    </row>
    <row r="195" spans="1:11" x14ac:dyDescent="0.25">
      <c r="A195" s="1">
        <v>620</v>
      </c>
      <c r="B195" s="1" t="s">
        <v>19</v>
      </c>
      <c r="C195" s="1">
        <v>2011</v>
      </c>
      <c r="D195" s="1" t="s">
        <v>16</v>
      </c>
      <c r="E195" s="1">
        <v>1.1000000000000001</v>
      </c>
      <c r="F195" s="1">
        <v>30</v>
      </c>
      <c r="G195" s="1">
        <v>35</v>
      </c>
      <c r="H195" s="1">
        <v>114.64968</v>
      </c>
      <c r="I195" s="1">
        <v>360</v>
      </c>
      <c r="J195" s="1">
        <v>24.606850000000001</v>
      </c>
      <c r="K195" s="1" t="s">
        <v>35</v>
      </c>
    </row>
    <row r="196" spans="1:11" x14ac:dyDescent="0.25">
      <c r="A196" s="1">
        <v>620</v>
      </c>
      <c r="B196" s="1" t="s">
        <v>19</v>
      </c>
      <c r="C196" s="1">
        <v>2011</v>
      </c>
      <c r="D196" s="1" t="s">
        <v>16</v>
      </c>
      <c r="E196" s="1">
        <v>1.1000000000000001</v>
      </c>
      <c r="F196" s="1">
        <v>30</v>
      </c>
      <c r="G196" s="1">
        <v>35</v>
      </c>
      <c r="H196" s="1">
        <v>114.64968</v>
      </c>
      <c r="I196" s="1">
        <v>360</v>
      </c>
      <c r="J196" s="1">
        <v>24.606850000000001</v>
      </c>
      <c r="K196" s="1" t="s">
        <v>35</v>
      </c>
    </row>
    <row r="197" spans="1:11" x14ac:dyDescent="0.25">
      <c r="A197" s="1">
        <v>620</v>
      </c>
      <c r="B197" s="1" t="s">
        <v>19</v>
      </c>
      <c r="C197" s="1">
        <v>2011</v>
      </c>
      <c r="D197" s="1" t="s">
        <v>43</v>
      </c>
      <c r="E197" s="1">
        <v>1.57</v>
      </c>
      <c r="F197" s="1">
        <v>13</v>
      </c>
      <c r="G197" s="1">
        <v>22</v>
      </c>
      <c r="H197" s="1">
        <v>44.585990000000002</v>
      </c>
      <c r="I197" s="1">
        <v>140</v>
      </c>
      <c r="J197" s="1">
        <v>10.166180000000001</v>
      </c>
      <c r="K197" s="1" t="s">
        <v>37</v>
      </c>
    </row>
    <row r="198" spans="1:11" x14ac:dyDescent="0.25">
      <c r="A198" s="1">
        <v>620</v>
      </c>
      <c r="B198" s="1" t="s">
        <v>19</v>
      </c>
      <c r="C198" s="1">
        <v>2011</v>
      </c>
      <c r="D198" s="1" t="s">
        <v>26</v>
      </c>
      <c r="E198" s="1">
        <v>1.32</v>
      </c>
      <c r="F198" s="1">
        <v>29</v>
      </c>
      <c r="G198" s="1">
        <v>27</v>
      </c>
      <c r="H198" s="1">
        <v>112.10191</v>
      </c>
      <c r="I198" s="1">
        <v>352</v>
      </c>
      <c r="J198" s="1">
        <v>21.21463</v>
      </c>
      <c r="K198" s="1" t="s">
        <v>35</v>
      </c>
    </row>
    <row r="199" spans="1:11" x14ac:dyDescent="0.25">
      <c r="A199" s="1">
        <v>621</v>
      </c>
      <c r="B199" s="1" t="s">
        <v>48</v>
      </c>
      <c r="C199" s="1">
        <v>2011</v>
      </c>
      <c r="D199" s="1" t="s">
        <v>44</v>
      </c>
      <c r="E199" s="1">
        <v>1.6</v>
      </c>
      <c r="F199" s="1">
        <v>23</v>
      </c>
      <c r="G199" s="1">
        <v>26</v>
      </c>
      <c r="H199" s="1">
        <v>64.331209999999999</v>
      </c>
      <c r="I199" s="1">
        <v>202</v>
      </c>
      <c r="J199" s="1">
        <v>19.80856</v>
      </c>
      <c r="K199" s="1" t="s">
        <v>37</v>
      </c>
    </row>
    <row r="200" spans="1:11" x14ac:dyDescent="0.25">
      <c r="A200" s="1">
        <v>621</v>
      </c>
      <c r="B200" s="1" t="s">
        <v>48</v>
      </c>
      <c r="C200" s="1">
        <v>2011</v>
      </c>
      <c r="D200" s="1" t="s">
        <v>44</v>
      </c>
      <c r="E200" s="1">
        <v>1.6</v>
      </c>
      <c r="F200" s="1">
        <v>19</v>
      </c>
      <c r="G200" s="1">
        <v>30</v>
      </c>
      <c r="H200" s="1">
        <v>63.694270000000003</v>
      </c>
      <c r="I200" s="1">
        <v>200</v>
      </c>
      <c r="J200" s="1">
        <v>19.411449999999999</v>
      </c>
      <c r="K200" s="1" t="s">
        <v>37</v>
      </c>
    </row>
    <row r="201" spans="1:11" x14ac:dyDescent="0.25">
      <c r="A201" s="1">
        <v>621</v>
      </c>
      <c r="B201" s="1" t="s">
        <v>48</v>
      </c>
      <c r="C201" s="1">
        <v>2011</v>
      </c>
      <c r="D201" s="1" t="s">
        <v>47</v>
      </c>
      <c r="E201" s="1">
        <v>1.25</v>
      </c>
      <c r="F201" s="1">
        <v>25</v>
      </c>
      <c r="G201" s="1">
        <v>33</v>
      </c>
      <c r="H201" s="1">
        <v>63.057319999999997</v>
      </c>
      <c r="I201" s="1">
        <v>198</v>
      </c>
      <c r="J201" s="1">
        <v>21.913989999999998</v>
      </c>
      <c r="K201" s="1" t="s">
        <v>37</v>
      </c>
    </row>
    <row r="202" spans="1:11" x14ac:dyDescent="0.25">
      <c r="A202" s="1">
        <v>621</v>
      </c>
      <c r="B202" s="1" t="s">
        <v>48</v>
      </c>
      <c r="C202" s="1">
        <v>2011</v>
      </c>
      <c r="D202" s="1" t="s">
        <v>45</v>
      </c>
      <c r="E202" s="1">
        <v>1.67</v>
      </c>
      <c r="F202" s="1">
        <v>18</v>
      </c>
      <c r="G202" s="1">
        <v>33</v>
      </c>
      <c r="H202" s="1">
        <v>63.375799999999998</v>
      </c>
      <c r="I202" s="1">
        <v>199</v>
      </c>
      <c r="J202" s="1">
        <v>21.341190000000001</v>
      </c>
      <c r="K202" s="1" t="s">
        <v>37</v>
      </c>
    </row>
    <row r="203" spans="1:11" x14ac:dyDescent="0.25">
      <c r="A203" s="1">
        <v>726</v>
      </c>
      <c r="B203" s="1" t="s">
        <v>10</v>
      </c>
      <c r="C203" s="1">
        <v>2011</v>
      </c>
      <c r="D203" s="1" t="s">
        <v>11</v>
      </c>
      <c r="E203" s="1">
        <v>1.3</v>
      </c>
      <c r="F203" s="1">
        <v>10</v>
      </c>
      <c r="G203" s="1">
        <v>49</v>
      </c>
      <c r="H203" s="1">
        <v>73.566879999999998</v>
      </c>
      <c r="I203" s="1">
        <v>231</v>
      </c>
      <c r="J203" s="1">
        <v>16.64479</v>
      </c>
      <c r="K203" s="1" t="s">
        <v>35</v>
      </c>
    </row>
    <row r="204" spans="1:11" x14ac:dyDescent="0.25">
      <c r="A204" s="1">
        <v>726</v>
      </c>
      <c r="B204" s="1" t="s">
        <v>10</v>
      </c>
      <c r="C204" s="1">
        <v>2011</v>
      </c>
      <c r="D204" s="1" t="s">
        <v>11</v>
      </c>
      <c r="E204" s="1">
        <v>1.3</v>
      </c>
      <c r="F204" s="1">
        <v>10</v>
      </c>
      <c r="G204" s="1">
        <v>49</v>
      </c>
      <c r="H204" s="1">
        <v>73.566879999999998</v>
      </c>
      <c r="I204" s="1">
        <v>231</v>
      </c>
      <c r="J204" s="1">
        <v>16.64479</v>
      </c>
      <c r="K204" s="1" t="s">
        <v>35</v>
      </c>
    </row>
    <row r="205" spans="1:11" x14ac:dyDescent="0.25">
      <c r="A205" s="1">
        <v>726</v>
      </c>
      <c r="B205" s="1" t="s">
        <v>10</v>
      </c>
      <c r="C205" s="1">
        <v>2011</v>
      </c>
      <c r="D205" s="1" t="s">
        <v>12</v>
      </c>
      <c r="E205" s="1">
        <v>1.43</v>
      </c>
      <c r="F205" s="1">
        <v>13</v>
      </c>
      <c r="G205" s="1">
        <v>41</v>
      </c>
      <c r="H205" s="1">
        <v>73.885350000000003</v>
      </c>
      <c r="I205" s="1">
        <v>232</v>
      </c>
      <c r="J205" s="1">
        <v>18.090039999999998</v>
      </c>
      <c r="K205" s="1" t="s">
        <v>35</v>
      </c>
    </row>
    <row r="206" spans="1:11" x14ac:dyDescent="0.25">
      <c r="A206" s="1">
        <v>726</v>
      </c>
      <c r="B206" s="1" t="s">
        <v>10</v>
      </c>
      <c r="C206" s="1">
        <v>2011</v>
      </c>
      <c r="D206" s="1" t="s">
        <v>12</v>
      </c>
      <c r="E206" s="1">
        <v>1.43</v>
      </c>
      <c r="F206" s="1">
        <v>13</v>
      </c>
      <c r="G206" s="1">
        <v>41</v>
      </c>
      <c r="H206" s="1">
        <v>73.885350000000003</v>
      </c>
      <c r="I206" s="1">
        <v>232</v>
      </c>
      <c r="J206" s="1">
        <v>18.090039999999998</v>
      </c>
      <c r="K206" s="1" t="s">
        <v>35</v>
      </c>
    </row>
    <row r="207" spans="1:11" x14ac:dyDescent="0.25">
      <c r="A207" s="1">
        <v>731</v>
      </c>
      <c r="B207" s="1" t="s">
        <v>32</v>
      </c>
      <c r="C207" s="1">
        <v>2011</v>
      </c>
      <c r="D207" s="1" t="s">
        <v>30</v>
      </c>
      <c r="E207" s="1">
        <v>1.7</v>
      </c>
      <c r="F207" s="1">
        <v>25</v>
      </c>
      <c r="G207" s="1">
        <v>24</v>
      </c>
      <c r="H207" s="1">
        <v>65.286619999999999</v>
      </c>
      <c r="I207" s="1">
        <v>205</v>
      </c>
      <c r="J207" s="1">
        <v>20.842220000000001</v>
      </c>
      <c r="K207" s="1" t="s">
        <v>35</v>
      </c>
    </row>
    <row r="208" spans="1:11" x14ac:dyDescent="0.25">
      <c r="A208" s="1">
        <v>783</v>
      </c>
      <c r="B208" s="1" t="s">
        <v>31</v>
      </c>
      <c r="C208" s="1">
        <v>2011</v>
      </c>
      <c r="D208" s="1" t="s">
        <v>30</v>
      </c>
      <c r="E208" s="1">
        <v>1.7</v>
      </c>
      <c r="F208" s="1">
        <v>21.5</v>
      </c>
      <c r="G208" s="1">
        <v>19</v>
      </c>
      <c r="H208" s="1">
        <v>61.783439999999999</v>
      </c>
      <c r="I208" s="1">
        <v>194</v>
      </c>
      <c r="J208" s="1">
        <v>14.50517</v>
      </c>
      <c r="K208" s="1" t="s">
        <v>35</v>
      </c>
    </row>
  </sheetData>
  <sortState ref="A2:K202">
    <sortCondition ref="A2:A202"/>
  </sortState>
  <pageMargins left="0.75" right="0.75" top="1" bottom="1" header="0.5" footer="0.5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Sheet1!gourleydata_tues</vt:lpstr>
    </vt:vector>
  </TitlesOfParts>
  <Company>trinity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Jonathan Gourley</cp:lastModifiedBy>
  <dcterms:created xsi:type="dcterms:W3CDTF">2011-03-29T19:46:59Z</dcterms:created>
  <dcterms:modified xsi:type="dcterms:W3CDTF">2012-03-27T13:10:17Z</dcterms:modified>
</cp:coreProperties>
</file>